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3 Labour costs\"/>
    </mc:Choice>
  </mc:AlternateContent>
  <xr:revisionPtr revIDLastSave="0" documentId="13_ncr:1_{DB1B890B-3CEA-443E-842D-5FA31457581C}" xr6:coauthVersionLast="47" xr6:coauthVersionMax="47" xr10:uidLastSave="{00000000-0000-0000-0000-000000000000}"/>
  <bookViews>
    <workbookView xWindow="31845" yWindow="630" windowWidth="19545" windowHeight="14430" activeTab="2" xr2:uid="{A71B748E-DF1E-4D94-8F67-D667F1D49F9E}"/>
  </bookViews>
  <sheets>
    <sheet name="June hours" sheetId="1" r:id="rId1"/>
    <sheet name="Wage rate" sheetId="2" r:id="rId2"/>
    <sheet name="Gross Pa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2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2" i="1"/>
  <c r="B11" i="3" l="1"/>
</calcChain>
</file>

<file path=xl/sharedStrings.xml><?xml version="1.0" encoding="utf-8"?>
<sst xmlns="http://schemas.openxmlformats.org/spreadsheetml/2006/main" count="163" uniqueCount="31">
  <si>
    <t>Date</t>
  </si>
  <si>
    <t>Job</t>
  </si>
  <si>
    <t>Hours</t>
  </si>
  <si>
    <t>1/6/20X9</t>
  </si>
  <si>
    <t>Woodward party</t>
  </si>
  <si>
    <t>Patel Party</t>
  </si>
  <si>
    <t>Salenko wedding</t>
  </si>
  <si>
    <t>14/6/20X9</t>
  </si>
  <si>
    <t>Dudek birthday</t>
  </si>
  <si>
    <t>Tonya Wysocki</t>
  </si>
  <si>
    <t>Taylor 50th wedding anniversary</t>
  </si>
  <si>
    <t>15/6/20X9</t>
  </si>
  <si>
    <t>22/6/20X9</t>
  </si>
  <si>
    <t>29/6/20X9</t>
  </si>
  <si>
    <t>30/6/20X9</t>
  </si>
  <si>
    <t>Karen Parsons</t>
  </si>
  <si>
    <t>Phil Morris</t>
  </si>
  <si>
    <t>Cam Long</t>
  </si>
  <si>
    <t>Mariyah Sadiq</t>
  </si>
  <si>
    <t>Mo Gee</t>
  </si>
  <si>
    <t>Hannah Wilson</t>
  </si>
  <si>
    <t>Ben Williams</t>
  </si>
  <si>
    <t>Anish Bhatt</t>
  </si>
  <si>
    <t>Rate per hour</t>
  </si>
  <si>
    <t>Wing birthday</t>
  </si>
  <si>
    <t>Employee name</t>
  </si>
  <si>
    <t>Wage rate</t>
  </si>
  <si>
    <t>Person name</t>
  </si>
  <si>
    <t>Gross wages</t>
  </si>
  <si>
    <t>Gross Pay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</si>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</sst>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2" borderId="0" xfId="0" applyFont="1" applyFill="1"/>
    <xf numFmtId="164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4" fillId="0" borderId="0" xfId="0" applyFont="1" applyAlignment="1"/>
    <xf numFmtId="43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Gross Pay per Employee for June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'Gross Pay'!$B$1</c:f>
              <c:strCache>
                <c:ptCount val="1"/>
                <c:pt idx="0">
                  <c:v> Gross Pay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79-408B-8F73-37C3BF56BA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79-408B-8F73-37C3BF56BA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79-408B-8F73-37C3BF56BA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79-408B-8F73-37C3BF56B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79-408B-8F73-37C3BF56BA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79-408B-8F73-37C3BF56BA43}"/>
              </c:ext>
            </c:extLst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CA-4A73-85F6-FB5E10B319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79-408B-8F73-37C3BF56BA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79-408B-8F73-37C3BF56BA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'Gross Pay'!$A$2:$A$10</c:f>
              <c:strCache>
                <c:ptCount val="9"/>
                <c:pt idx="0">
                  <c:v>Karen Parsons</c:v>
                </c:pt>
                <c:pt idx="1">
                  <c:v>Phil Morris</c:v>
                </c:pt>
                <c:pt idx="2">
                  <c:v>Cam Long</c:v>
                </c:pt>
                <c:pt idx="3">
                  <c:v>Mariyah Sadiq</c:v>
                </c:pt>
                <c:pt idx="4">
                  <c:v>Mo Gee</c:v>
                </c:pt>
                <c:pt idx="5">
                  <c:v>Ben Williams</c:v>
                </c:pt>
                <c:pt idx="6">
                  <c:v>Anish Bhatt</c:v>
                </c:pt>
                <c:pt idx="7">
                  <c:v>Tonya Wysocki</c:v>
                </c:pt>
                <c:pt idx="8">
                  <c:v>Hannah Wilson</c:v>
                </c:pt>
              </c:strCache>
            </c:strRef>
          </c:cat>
          <c:val>
            <c:numRef>
              <c:f>'Gross Pay'!$B$2:$B$10</c:f>
              <c:numCache>
                <c:formatCode>"£"#,##0.00</c:formatCode>
                <c:ptCount val="9"/>
                <c:pt idx="0">
                  <c:v>765</c:v>
                </c:pt>
                <c:pt idx="1">
                  <c:v>682</c:v>
                </c:pt>
                <c:pt idx="2">
                  <c:v>290</c:v>
                </c:pt>
                <c:pt idx="3">
                  <c:v>217.5</c:v>
                </c:pt>
                <c:pt idx="4">
                  <c:v>420.5</c:v>
                </c:pt>
                <c:pt idx="5">
                  <c:v>435</c:v>
                </c:pt>
                <c:pt idx="6">
                  <c:v>464</c:v>
                </c:pt>
                <c:pt idx="7">
                  <c:v>333.5</c:v>
                </c:pt>
                <c:pt idx="8">
                  <c:v>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A-4A73-85F6-FB5E10B3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274635</xdr:colOff>
      <xdr:row>0</xdr:row>
      <xdr:rowOff>134936</xdr:rowOff>
    </xdr:from>
    <xdr:to>
      <xdr:col>12</xdr:col>
      <xdr:colOff>107949</xdr:colOff>
      <xdr:row>24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E0E703-4FCF-4D5F-85C6-230FB63C2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1146-D793-437F-9CF3-3BD9BFE5CEF1}">
  <dimension ref="A1:H46"/>
  <sheetViews>
    <sheetView workbookViewId="0">
      <selection activeCell="G47" sqref="F47:G47"/>
    </sheetView>
  </sheetViews>
  <sheetFormatPr defaultRowHeight="14.5" x14ac:dyDescent="0.35"/>
  <cols>
    <col min="1" max="1" width="11.1796875" customWidth="1"/>
    <col min="2" max="2" width="31.36328125" customWidth="1"/>
    <col min="3" max="3" width="29.08984375" customWidth="1"/>
    <col min="5" max="5" width="10.36328125" customWidth="1"/>
  </cols>
  <sheetData>
    <row r="1" spans="1:8" x14ac:dyDescent="0.35">
      <c r="A1" t="s">
        <v>0</v>
      </c>
      <c r="B1" t="s">
        <v>1</v>
      </c>
      <c r="C1" t="s">
        <v>27</v>
      </c>
      <c r="D1" t="s">
        <v>2</v>
      </c>
      <c r="E1" t="s">
        <v>26</v>
      </c>
      <c r="F1" t="s">
        <v>28</v>
      </c>
      <c r="H1" s="5">
        <v>2</v>
      </c>
    </row>
    <row r="2" spans="1:8" x14ac:dyDescent="0.35">
      <c r="A2" s="1" t="s">
        <v>3</v>
      </c>
      <c r="B2" t="s">
        <v>4</v>
      </c>
      <c r="C2" t="s">
        <v>22</v>
      </c>
      <c r="D2">
        <v>6</v>
      </c>
      <c r="E2" s="6">
        <f>VLOOKUP(C2,'Wage rate'!A$2:B$10,2,FALSE)</f>
        <v>14.5</v>
      </c>
      <c r="F2" s="6">
        <f>E2*D2</f>
        <v>87</v>
      </c>
    </row>
    <row r="3" spans="1:8" x14ac:dyDescent="0.35">
      <c r="A3" s="1" t="s">
        <v>3</v>
      </c>
      <c r="B3" t="s">
        <v>4</v>
      </c>
      <c r="C3" t="s">
        <v>21</v>
      </c>
      <c r="D3">
        <v>6</v>
      </c>
      <c r="E3" s="6">
        <f>VLOOKUP(C3,'Wage rate'!A$2:B$10,2,FALSE)</f>
        <v>14.5</v>
      </c>
      <c r="F3" s="6">
        <f t="shared" ref="F3:F46" si="0">E3*D3</f>
        <v>87</v>
      </c>
    </row>
    <row r="4" spans="1:8" x14ac:dyDescent="0.35">
      <c r="A4" s="1" t="s">
        <v>3</v>
      </c>
      <c r="B4" t="s">
        <v>4</v>
      </c>
      <c r="C4" t="s">
        <v>17</v>
      </c>
      <c r="D4">
        <v>3</v>
      </c>
      <c r="E4" s="6">
        <f>VLOOKUP(C4,'Wage rate'!A$2:B$10,2,FALSE)</f>
        <v>14.5</v>
      </c>
      <c r="F4" s="6">
        <f t="shared" si="0"/>
        <v>43.5</v>
      </c>
    </row>
    <row r="5" spans="1:8" x14ac:dyDescent="0.35">
      <c r="A5" s="1" t="s">
        <v>3</v>
      </c>
      <c r="B5" t="s">
        <v>4</v>
      </c>
      <c r="C5" t="s">
        <v>15</v>
      </c>
      <c r="D5">
        <v>8</v>
      </c>
      <c r="E5" s="6">
        <f>VLOOKUP(C5,'Wage rate'!A$2:B$10,2,FALSE)</f>
        <v>17</v>
      </c>
      <c r="F5" s="6">
        <f t="shared" si="0"/>
        <v>136</v>
      </c>
    </row>
    <row r="6" spans="1:8" x14ac:dyDescent="0.35">
      <c r="A6" s="1" t="s">
        <v>3</v>
      </c>
      <c r="B6" t="s">
        <v>4</v>
      </c>
      <c r="C6" t="s">
        <v>18</v>
      </c>
      <c r="D6">
        <v>4</v>
      </c>
      <c r="E6" s="6">
        <f>VLOOKUP(C6,'Wage rate'!A$2:B$10,2,FALSE)</f>
        <v>14.5</v>
      </c>
      <c r="F6" s="6">
        <f t="shared" si="0"/>
        <v>58</v>
      </c>
    </row>
    <row r="7" spans="1:8" x14ac:dyDescent="0.35">
      <c r="A7" s="1" t="s">
        <v>3</v>
      </c>
      <c r="B7" t="s">
        <v>4</v>
      </c>
      <c r="C7" t="s">
        <v>19</v>
      </c>
      <c r="D7">
        <v>6</v>
      </c>
      <c r="E7" s="6">
        <f>VLOOKUP(C7,'Wage rate'!A$2:B$10,2,FALSE)</f>
        <v>14.5</v>
      </c>
      <c r="F7" s="6">
        <f t="shared" si="0"/>
        <v>87</v>
      </c>
    </row>
    <row r="8" spans="1:8" x14ac:dyDescent="0.35">
      <c r="A8" s="1" t="s">
        <v>3</v>
      </c>
      <c r="B8" t="s">
        <v>4</v>
      </c>
      <c r="C8" t="s">
        <v>16</v>
      </c>
      <c r="D8">
        <v>8</v>
      </c>
      <c r="E8" s="6">
        <f>VLOOKUP(C8,'Wage rate'!A$2:B$10,2,FALSE)</f>
        <v>15.5</v>
      </c>
      <c r="F8" s="6">
        <f t="shared" si="0"/>
        <v>124</v>
      </c>
    </row>
    <row r="9" spans="1:8" x14ac:dyDescent="0.35">
      <c r="A9" s="1" t="s">
        <v>3</v>
      </c>
      <c r="B9" t="s">
        <v>4</v>
      </c>
      <c r="C9" t="s">
        <v>9</v>
      </c>
      <c r="D9">
        <v>4</v>
      </c>
      <c r="E9" s="6">
        <f>VLOOKUP(C9,'Wage rate'!A$2:B$10,2,FALSE)</f>
        <v>14.5</v>
      </c>
      <c r="F9" s="6">
        <f t="shared" si="0"/>
        <v>58</v>
      </c>
    </row>
    <row r="10" spans="1:8" x14ac:dyDescent="0.35">
      <c r="A10" s="1" t="s">
        <v>7</v>
      </c>
      <c r="B10" t="s">
        <v>5</v>
      </c>
      <c r="C10" t="s">
        <v>22</v>
      </c>
      <c r="D10">
        <v>6</v>
      </c>
      <c r="E10" s="6">
        <f>VLOOKUP(C10,'Wage rate'!A$2:B$10,2,FALSE)</f>
        <v>14.5</v>
      </c>
      <c r="F10" s="6">
        <f t="shared" si="0"/>
        <v>87</v>
      </c>
    </row>
    <row r="11" spans="1:8" x14ac:dyDescent="0.35">
      <c r="A11" s="1" t="s">
        <v>7</v>
      </c>
      <c r="B11" t="s">
        <v>5</v>
      </c>
      <c r="C11" t="s">
        <v>21</v>
      </c>
      <c r="D11">
        <v>4</v>
      </c>
      <c r="E11" s="6">
        <f>VLOOKUP(C11,'Wage rate'!A$2:B$10,2,FALSE)</f>
        <v>14.5</v>
      </c>
      <c r="F11" s="6">
        <f t="shared" si="0"/>
        <v>58</v>
      </c>
    </row>
    <row r="12" spans="1:8" x14ac:dyDescent="0.35">
      <c r="A12" s="1" t="s">
        <v>7</v>
      </c>
      <c r="B12" t="s">
        <v>5</v>
      </c>
      <c r="C12" t="s">
        <v>17</v>
      </c>
      <c r="D12">
        <v>4</v>
      </c>
      <c r="E12" s="6">
        <f>VLOOKUP(C12,'Wage rate'!A$2:B$10,2,FALSE)</f>
        <v>14.5</v>
      </c>
      <c r="F12" s="6">
        <f t="shared" si="0"/>
        <v>58</v>
      </c>
    </row>
    <row r="13" spans="1:8" x14ac:dyDescent="0.35">
      <c r="A13" s="1" t="s">
        <v>7</v>
      </c>
      <c r="B13" t="s">
        <v>5</v>
      </c>
      <c r="C13" t="s">
        <v>15</v>
      </c>
      <c r="D13">
        <v>9</v>
      </c>
      <c r="E13" s="6">
        <f>VLOOKUP(C13,'Wage rate'!A$2:B$10,2,FALSE)</f>
        <v>17</v>
      </c>
      <c r="F13" s="6">
        <f t="shared" si="0"/>
        <v>153</v>
      </c>
    </row>
    <row r="14" spans="1:8" x14ac:dyDescent="0.35">
      <c r="A14" s="1" t="s">
        <v>7</v>
      </c>
      <c r="B14" t="s">
        <v>5</v>
      </c>
      <c r="C14" t="s">
        <v>18</v>
      </c>
      <c r="D14">
        <v>5</v>
      </c>
      <c r="E14" s="6">
        <f>VLOOKUP(C14,'Wage rate'!A$2:B$10,2,FALSE)</f>
        <v>14.5</v>
      </c>
      <c r="F14" s="6">
        <f t="shared" si="0"/>
        <v>72.5</v>
      </c>
    </row>
    <row r="15" spans="1:8" x14ac:dyDescent="0.35">
      <c r="A15" s="1" t="s">
        <v>7</v>
      </c>
      <c r="B15" t="s">
        <v>5</v>
      </c>
      <c r="C15" t="s">
        <v>19</v>
      </c>
      <c r="D15">
        <v>4</v>
      </c>
      <c r="E15" s="6">
        <f>VLOOKUP(C15,'Wage rate'!A$2:B$10,2,FALSE)</f>
        <v>14.5</v>
      </c>
      <c r="F15" s="6">
        <f t="shared" si="0"/>
        <v>58</v>
      </c>
    </row>
    <row r="16" spans="1:8" x14ac:dyDescent="0.35">
      <c r="A16" s="1" t="s">
        <v>7</v>
      </c>
      <c r="B16" t="s">
        <v>5</v>
      </c>
      <c r="C16" t="s">
        <v>16</v>
      </c>
      <c r="D16">
        <v>8</v>
      </c>
      <c r="E16" s="6">
        <f>VLOOKUP(C16,'Wage rate'!A$2:B$10,2,FALSE)</f>
        <v>15.5</v>
      </c>
      <c r="F16" s="6">
        <f t="shared" si="0"/>
        <v>124</v>
      </c>
    </row>
    <row r="17" spans="1:6" x14ac:dyDescent="0.35">
      <c r="A17" s="1" t="s">
        <v>7</v>
      </c>
      <c r="B17" t="s">
        <v>5</v>
      </c>
      <c r="C17" t="s">
        <v>9</v>
      </c>
      <c r="D17">
        <v>6</v>
      </c>
      <c r="E17" s="6">
        <f>VLOOKUP(C17,'Wage rate'!A$2:B$10,2,FALSE)</f>
        <v>14.5</v>
      </c>
      <c r="F17" s="6">
        <f t="shared" si="0"/>
        <v>87</v>
      </c>
    </row>
    <row r="18" spans="1:6" x14ac:dyDescent="0.35">
      <c r="A18" s="1" t="s">
        <v>11</v>
      </c>
      <c r="B18" t="s">
        <v>6</v>
      </c>
      <c r="C18" t="s">
        <v>22</v>
      </c>
      <c r="D18">
        <v>4</v>
      </c>
      <c r="E18" s="6">
        <f>VLOOKUP(C18,'Wage rate'!A$2:B$10,2,FALSE)</f>
        <v>14.5</v>
      </c>
      <c r="F18" s="6">
        <f t="shared" si="0"/>
        <v>58</v>
      </c>
    </row>
    <row r="19" spans="1:6" x14ac:dyDescent="0.35">
      <c r="A19" s="1" t="s">
        <v>11</v>
      </c>
      <c r="B19" t="s">
        <v>6</v>
      </c>
      <c r="C19" t="s">
        <v>21</v>
      </c>
      <c r="D19">
        <v>5</v>
      </c>
      <c r="E19" s="6">
        <f>VLOOKUP(C19,'Wage rate'!A$2:B$10,2,FALSE)</f>
        <v>14.5</v>
      </c>
      <c r="F19" s="6">
        <f t="shared" si="0"/>
        <v>72.5</v>
      </c>
    </row>
    <row r="20" spans="1:6" x14ac:dyDescent="0.35">
      <c r="A20" s="1" t="s">
        <v>11</v>
      </c>
      <c r="B20" t="s">
        <v>6</v>
      </c>
      <c r="C20" t="s">
        <v>17</v>
      </c>
      <c r="D20">
        <v>5</v>
      </c>
      <c r="E20" s="6">
        <f>VLOOKUP(C20,'Wage rate'!A$2:B$10,2,FALSE)</f>
        <v>14.5</v>
      </c>
      <c r="F20" s="6">
        <f t="shared" si="0"/>
        <v>72.5</v>
      </c>
    </row>
    <row r="21" spans="1:6" x14ac:dyDescent="0.35">
      <c r="A21" s="1" t="s">
        <v>11</v>
      </c>
      <c r="B21" t="s">
        <v>6</v>
      </c>
      <c r="C21" t="s">
        <v>15</v>
      </c>
      <c r="D21">
        <v>8</v>
      </c>
      <c r="E21" s="6">
        <f>VLOOKUP(C21,'Wage rate'!A$2:B$10,2,FALSE)</f>
        <v>17</v>
      </c>
      <c r="F21" s="6">
        <f t="shared" si="0"/>
        <v>136</v>
      </c>
    </row>
    <row r="22" spans="1:6" x14ac:dyDescent="0.35">
      <c r="A22" s="1" t="s">
        <v>11</v>
      </c>
      <c r="B22" t="s">
        <v>6</v>
      </c>
      <c r="C22" t="s">
        <v>18</v>
      </c>
      <c r="D22">
        <v>6</v>
      </c>
      <c r="E22" s="6">
        <f>VLOOKUP(C22,'Wage rate'!A$2:B$10,2,FALSE)</f>
        <v>14.5</v>
      </c>
      <c r="F22" s="6">
        <f t="shared" si="0"/>
        <v>87</v>
      </c>
    </row>
    <row r="23" spans="1:6" x14ac:dyDescent="0.35">
      <c r="A23" s="1" t="s">
        <v>11</v>
      </c>
      <c r="B23" t="s">
        <v>6</v>
      </c>
      <c r="C23" t="s">
        <v>19</v>
      </c>
      <c r="D23">
        <v>5</v>
      </c>
      <c r="E23" s="6">
        <f>VLOOKUP(C23,'Wage rate'!A$2:B$10,2,FALSE)</f>
        <v>14.5</v>
      </c>
      <c r="F23" s="6">
        <f t="shared" si="0"/>
        <v>72.5</v>
      </c>
    </row>
    <row r="24" spans="1:6" x14ac:dyDescent="0.35">
      <c r="A24" s="1" t="s">
        <v>11</v>
      </c>
      <c r="B24" t="s">
        <v>6</v>
      </c>
      <c r="C24" t="s">
        <v>16</v>
      </c>
      <c r="D24">
        <v>8</v>
      </c>
      <c r="E24" s="6">
        <f>VLOOKUP(C24,'Wage rate'!A$2:B$10,2,FALSE)</f>
        <v>15.5</v>
      </c>
      <c r="F24" s="6">
        <f t="shared" si="0"/>
        <v>124</v>
      </c>
    </row>
    <row r="25" spans="1:6" x14ac:dyDescent="0.35">
      <c r="A25" s="1" t="s">
        <v>11</v>
      </c>
      <c r="B25" t="s">
        <v>6</v>
      </c>
      <c r="C25" t="s">
        <v>9</v>
      </c>
      <c r="D25">
        <v>5</v>
      </c>
      <c r="E25" s="6">
        <f>VLOOKUP(C25,'Wage rate'!A$2:B$10,2,FALSE)</f>
        <v>14.5</v>
      </c>
      <c r="F25" s="6">
        <f t="shared" si="0"/>
        <v>72.5</v>
      </c>
    </row>
    <row r="26" spans="1:6" x14ac:dyDescent="0.35">
      <c r="A26" s="1" t="s">
        <v>12</v>
      </c>
      <c r="B26" t="s">
        <v>8</v>
      </c>
      <c r="C26" t="s">
        <v>22</v>
      </c>
      <c r="D26">
        <v>6</v>
      </c>
      <c r="E26" s="6">
        <f>VLOOKUP(C26,'Wage rate'!A$2:B$10,2,FALSE)</f>
        <v>14.5</v>
      </c>
      <c r="F26" s="6">
        <f t="shared" si="0"/>
        <v>87</v>
      </c>
    </row>
    <row r="27" spans="1:6" x14ac:dyDescent="0.35">
      <c r="A27" s="1" t="s">
        <v>12</v>
      </c>
      <c r="B27" t="s">
        <v>8</v>
      </c>
      <c r="C27" t="s">
        <v>21</v>
      </c>
      <c r="D27">
        <v>4</v>
      </c>
      <c r="E27" s="6">
        <f>VLOOKUP(C27,'Wage rate'!A$2:B$10,2,FALSE)</f>
        <v>14.5</v>
      </c>
      <c r="F27" s="6">
        <f t="shared" si="0"/>
        <v>58</v>
      </c>
    </row>
    <row r="28" spans="1:6" x14ac:dyDescent="0.35">
      <c r="A28" s="1" t="s">
        <v>12</v>
      </c>
      <c r="B28" t="s">
        <v>8</v>
      </c>
      <c r="C28" t="s">
        <v>17</v>
      </c>
      <c r="D28">
        <v>4</v>
      </c>
      <c r="E28" s="6">
        <f>VLOOKUP(C28,'Wage rate'!A$2:B$10,2,FALSE)</f>
        <v>14.5</v>
      </c>
      <c r="F28" s="6">
        <f t="shared" si="0"/>
        <v>58</v>
      </c>
    </row>
    <row r="29" spans="1:6" x14ac:dyDescent="0.35">
      <c r="A29" s="1" t="s">
        <v>12</v>
      </c>
      <c r="B29" t="s">
        <v>8</v>
      </c>
      <c r="C29" t="s">
        <v>20</v>
      </c>
      <c r="D29">
        <v>4</v>
      </c>
      <c r="E29" s="6">
        <f>VLOOKUP(C29,'Wage rate'!A$2:B$10,2,FALSE)</f>
        <v>14.5</v>
      </c>
      <c r="F29" s="6">
        <f t="shared" si="0"/>
        <v>58</v>
      </c>
    </row>
    <row r="30" spans="1:6" x14ac:dyDescent="0.35">
      <c r="A30" s="1" t="s">
        <v>12</v>
      </c>
      <c r="B30" t="s">
        <v>8</v>
      </c>
      <c r="C30" t="s">
        <v>15</v>
      </c>
      <c r="D30">
        <v>6</v>
      </c>
      <c r="E30" s="6">
        <f>VLOOKUP(C30,'Wage rate'!A$2:B$10,2,FALSE)</f>
        <v>17</v>
      </c>
      <c r="F30" s="6">
        <f t="shared" si="0"/>
        <v>102</v>
      </c>
    </row>
    <row r="31" spans="1:6" x14ac:dyDescent="0.35">
      <c r="A31" s="1" t="s">
        <v>12</v>
      </c>
      <c r="B31" t="s">
        <v>8</v>
      </c>
      <c r="C31" t="s">
        <v>19</v>
      </c>
      <c r="D31">
        <v>6</v>
      </c>
      <c r="E31" s="6">
        <f>VLOOKUP(C31,'Wage rate'!A$2:B$10,2,FALSE)</f>
        <v>14.5</v>
      </c>
      <c r="F31" s="6">
        <f t="shared" si="0"/>
        <v>87</v>
      </c>
    </row>
    <row r="32" spans="1:6" x14ac:dyDescent="0.35">
      <c r="A32" s="1" t="s">
        <v>12</v>
      </c>
      <c r="B32" t="s">
        <v>8</v>
      </c>
      <c r="C32" t="s">
        <v>16</v>
      </c>
      <c r="D32">
        <v>6</v>
      </c>
      <c r="E32" s="6">
        <f>VLOOKUP(C32,'Wage rate'!A$2:B$10,2,FALSE)</f>
        <v>15.5</v>
      </c>
      <c r="F32" s="6">
        <f t="shared" si="0"/>
        <v>93</v>
      </c>
    </row>
    <row r="33" spans="1:6" x14ac:dyDescent="0.35">
      <c r="A33" s="1" t="s">
        <v>12</v>
      </c>
      <c r="B33" t="s">
        <v>8</v>
      </c>
      <c r="C33" t="s">
        <v>9</v>
      </c>
      <c r="D33">
        <v>3</v>
      </c>
      <c r="E33" s="6">
        <f>VLOOKUP(C33,'Wage rate'!A$2:B$10,2,FALSE)</f>
        <v>14.5</v>
      </c>
      <c r="F33" s="6">
        <f t="shared" si="0"/>
        <v>43.5</v>
      </c>
    </row>
    <row r="34" spans="1:6" x14ac:dyDescent="0.35">
      <c r="A34" s="1" t="s">
        <v>13</v>
      </c>
      <c r="B34" t="s">
        <v>10</v>
      </c>
      <c r="C34" t="s">
        <v>22</v>
      </c>
      <c r="D34">
        <v>5</v>
      </c>
      <c r="E34" s="6">
        <f>VLOOKUP(C34,'Wage rate'!A$2:B$10,2,FALSE)</f>
        <v>14.5</v>
      </c>
      <c r="F34" s="6">
        <f t="shared" si="0"/>
        <v>72.5</v>
      </c>
    </row>
    <row r="35" spans="1:6" x14ac:dyDescent="0.35">
      <c r="A35" s="1" t="s">
        <v>13</v>
      </c>
      <c r="B35" t="s">
        <v>10</v>
      </c>
      <c r="C35" t="s">
        <v>21</v>
      </c>
      <c r="D35">
        <v>6</v>
      </c>
      <c r="E35" s="6">
        <f>VLOOKUP(C35,'Wage rate'!A$2:B$10,2,FALSE)</f>
        <v>14.5</v>
      </c>
      <c r="F35" s="6">
        <f t="shared" si="0"/>
        <v>87</v>
      </c>
    </row>
    <row r="36" spans="1:6" x14ac:dyDescent="0.35">
      <c r="A36" s="1" t="s">
        <v>13</v>
      </c>
      <c r="B36" t="s">
        <v>10</v>
      </c>
      <c r="C36" t="s">
        <v>17</v>
      </c>
      <c r="D36">
        <v>4</v>
      </c>
      <c r="E36" s="6">
        <f>VLOOKUP(C36,'Wage rate'!A$2:B$10,2,FALSE)</f>
        <v>14.5</v>
      </c>
      <c r="F36" s="6">
        <f t="shared" si="0"/>
        <v>58</v>
      </c>
    </row>
    <row r="37" spans="1:6" x14ac:dyDescent="0.35">
      <c r="A37" s="1" t="s">
        <v>13</v>
      </c>
      <c r="B37" t="s">
        <v>10</v>
      </c>
      <c r="C37" t="s">
        <v>20</v>
      </c>
      <c r="D37">
        <v>3</v>
      </c>
      <c r="E37" s="6">
        <f>VLOOKUP(C37,'Wage rate'!A$2:B$10,2,FALSE)</f>
        <v>14.5</v>
      </c>
      <c r="F37" s="6">
        <f t="shared" si="0"/>
        <v>43.5</v>
      </c>
    </row>
    <row r="38" spans="1:6" x14ac:dyDescent="0.35">
      <c r="A38" s="1" t="s">
        <v>13</v>
      </c>
      <c r="B38" t="s">
        <v>10</v>
      </c>
      <c r="C38" t="s">
        <v>15</v>
      </c>
      <c r="D38">
        <v>8</v>
      </c>
      <c r="E38" s="6">
        <f>VLOOKUP(C38,'Wage rate'!A$2:B$10,2,FALSE)</f>
        <v>17</v>
      </c>
      <c r="F38" s="6">
        <f t="shared" si="0"/>
        <v>136</v>
      </c>
    </row>
    <row r="39" spans="1:6" x14ac:dyDescent="0.35">
      <c r="A39" s="1" t="s">
        <v>13</v>
      </c>
      <c r="B39" t="s">
        <v>10</v>
      </c>
      <c r="C39" t="s">
        <v>19</v>
      </c>
      <c r="D39">
        <v>4</v>
      </c>
      <c r="E39" s="6">
        <f>VLOOKUP(C39,'Wage rate'!A$2:B$10,2,FALSE)</f>
        <v>14.5</v>
      </c>
      <c r="F39" s="6">
        <f t="shared" si="0"/>
        <v>58</v>
      </c>
    </row>
    <row r="40" spans="1:6" x14ac:dyDescent="0.35">
      <c r="A40" s="1" t="s">
        <v>13</v>
      </c>
      <c r="B40" t="s">
        <v>10</v>
      </c>
      <c r="C40" t="s">
        <v>16</v>
      </c>
      <c r="D40">
        <v>8</v>
      </c>
      <c r="E40" s="6">
        <f>VLOOKUP(C40,'Wage rate'!A$2:B$10,2,FALSE)</f>
        <v>15.5</v>
      </c>
      <c r="F40" s="6">
        <f t="shared" si="0"/>
        <v>124</v>
      </c>
    </row>
    <row r="41" spans="1:6" x14ac:dyDescent="0.35">
      <c r="A41" s="1" t="s">
        <v>13</v>
      </c>
      <c r="B41" t="s">
        <v>10</v>
      </c>
      <c r="C41" t="s">
        <v>9</v>
      </c>
      <c r="D41">
        <v>5</v>
      </c>
      <c r="E41" s="6">
        <f>VLOOKUP(C41,'Wage rate'!A$2:B$10,2,FALSE)</f>
        <v>14.5</v>
      </c>
      <c r="F41" s="6">
        <f t="shared" si="0"/>
        <v>72.5</v>
      </c>
    </row>
    <row r="42" spans="1:6" x14ac:dyDescent="0.35">
      <c r="A42" s="1" t="s">
        <v>14</v>
      </c>
      <c r="B42" t="s">
        <v>24</v>
      </c>
      <c r="C42" t="s">
        <v>22</v>
      </c>
      <c r="D42">
        <v>5</v>
      </c>
      <c r="E42" s="6">
        <f>VLOOKUP(C42,'Wage rate'!A$2:B$10,2,FALSE)</f>
        <v>14.5</v>
      </c>
      <c r="F42" s="6">
        <f t="shared" si="0"/>
        <v>72.5</v>
      </c>
    </row>
    <row r="43" spans="1:6" x14ac:dyDescent="0.35">
      <c r="A43" s="1" t="s">
        <v>14</v>
      </c>
      <c r="B43" t="s">
        <v>24</v>
      </c>
      <c r="C43" t="s">
        <v>21</v>
      </c>
      <c r="D43">
        <v>5</v>
      </c>
      <c r="E43" s="6">
        <f>VLOOKUP(C43,'Wage rate'!A$2:B$10,2,FALSE)</f>
        <v>14.5</v>
      </c>
      <c r="F43" s="6">
        <f t="shared" si="0"/>
        <v>72.5</v>
      </c>
    </row>
    <row r="44" spans="1:6" x14ac:dyDescent="0.35">
      <c r="A44" s="1" t="s">
        <v>14</v>
      </c>
      <c r="B44" t="s">
        <v>24</v>
      </c>
      <c r="C44" t="s">
        <v>15</v>
      </c>
      <c r="D44">
        <v>6</v>
      </c>
      <c r="E44" s="6">
        <f>VLOOKUP(C44,'Wage rate'!A$2:B$10,2,FALSE)</f>
        <v>17</v>
      </c>
      <c r="F44" s="6">
        <f t="shared" si="0"/>
        <v>102</v>
      </c>
    </row>
    <row r="45" spans="1:6" x14ac:dyDescent="0.35">
      <c r="A45" s="1" t="s">
        <v>14</v>
      </c>
      <c r="B45" t="s">
        <v>24</v>
      </c>
      <c r="C45" t="s">
        <v>19</v>
      </c>
      <c r="D45">
        <v>4</v>
      </c>
      <c r="E45" s="6">
        <f>VLOOKUP(C45,'Wage rate'!A$2:B$10,2,FALSE)</f>
        <v>14.5</v>
      </c>
      <c r="F45" s="6">
        <f t="shared" si="0"/>
        <v>58</v>
      </c>
    </row>
    <row r="46" spans="1:6" x14ac:dyDescent="0.35">
      <c r="A46" s="1" t="s">
        <v>14</v>
      </c>
      <c r="B46" t="s">
        <v>24</v>
      </c>
      <c r="C46" t="s">
        <v>16</v>
      </c>
      <c r="D46">
        <v>6</v>
      </c>
      <c r="E46" s="6">
        <f>VLOOKUP(C46,'Wage rate'!A$2:B$10,2,FALSE)</f>
        <v>15.5</v>
      </c>
      <c r="F46" s="6">
        <f t="shared" si="0"/>
        <v>93</v>
      </c>
    </row>
  </sheetData>
  <sortState xmlns:xlrd2="http://schemas.microsoft.com/office/spreadsheetml/2017/richdata2" ref="A2:F48">
    <sortCondition ref="A2:A48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AA6D-4368-4330-BC3F-1CC29A3A6B6B}">
  <dimension ref="A1:B10"/>
  <sheetViews>
    <sheetView workbookViewId="0">
      <selection activeCell="J10" sqref="J10"/>
    </sheetView>
  </sheetViews>
  <sheetFormatPr defaultRowHeight="14.5" x14ac:dyDescent="0.35"/>
  <cols>
    <col min="1" max="1" width="21.54296875" customWidth="1"/>
  </cols>
  <sheetData>
    <row r="1" spans="1:2" x14ac:dyDescent="0.35">
      <c r="B1" t="s">
        <v>23</v>
      </c>
    </row>
    <row r="2" spans="1:2" x14ac:dyDescent="0.35">
      <c r="A2" s="3" t="s">
        <v>15</v>
      </c>
      <c r="B2" s="2">
        <v>17</v>
      </c>
    </row>
    <row r="3" spans="1:2" x14ac:dyDescent="0.35">
      <c r="A3" s="3" t="s">
        <v>16</v>
      </c>
      <c r="B3" s="2">
        <v>15.5</v>
      </c>
    </row>
    <row r="4" spans="1:2" x14ac:dyDescent="0.35">
      <c r="A4" s="3" t="s">
        <v>17</v>
      </c>
      <c r="B4" s="2">
        <v>14.5</v>
      </c>
    </row>
    <row r="5" spans="1:2" x14ac:dyDescent="0.35">
      <c r="A5" s="3" t="s">
        <v>18</v>
      </c>
      <c r="B5" s="2">
        <v>14.5</v>
      </c>
    </row>
    <row r="6" spans="1:2" x14ac:dyDescent="0.35">
      <c r="A6" s="3" t="s">
        <v>19</v>
      </c>
      <c r="B6" s="2">
        <v>14.5</v>
      </c>
    </row>
    <row r="7" spans="1:2" x14ac:dyDescent="0.35">
      <c r="A7" s="3" t="s">
        <v>21</v>
      </c>
      <c r="B7" s="2">
        <v>14.5</v>
      </c>
    </row>
    <row r="8" spans="1:2" x14ac:dyDescent="0.35">
      <c r="A8" s="3" t="s">
        <v>22</v>
      </c>
      <c r="B8" s="2">
        <v>14.5</v>
      </c>
    </row>
    <row r="9" spans="1:2" x14ac:dyDescent="0.35">
      <c r="A9" s="3" t="s">
        <v>9</v>
      </c>
      <c r="B9" s="2">
        <v>14.5</v>
      </c>
    </row>
    <row r="10" spans="1:2" x14ac:dyDescent="0.35">
      <c r="A10" s="3" t="s">
        <v>20</v>
      </c>
      <c r="B10" s="2">
        <v>14.5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F16A-9B25-4717-99AA-073174994783}">
  <dimension ref="A1:C11"/>
  <sheetViews>
    <sheetView tabSelected="1" zoomScale="120" zoomScaleNormal="120" workbookViewId="0">
      <selection activeCell="S32" sqref="S32"/>
    </sheetView>
  </sheetViews>
  <sheetFormatPr defaultRowHeight="14.5" x14ac:dyDescent="0.35"/>
  <cols>
    <col min="1" max="1" width="14.7265625" bestFit="1" customWidth="1"/>
    <col min="2" max="2" width="14.81640625" style="7" customWidth="1"/>
    <col min="3" max="3" width="11.453125" customWidth="1"/>
    <col min="4" max="4" width="12.7265625" customWidth="1"/>
  </cols>
  <sheetData>
    <row r="1" spans="1:3" x14ac:dyDescent="0.35">
      <c r="A1" s="9" t="s">
        <v>25</v>
      </c>
      <c r="B1" s="10" t="s">
        <v>29</v>
      </c>
      <c r="C1" s="4"/>
    </row>
    <row r="2" spans="1:3" x14ac:dyDescent="0.35">
      <c r="A2" s="3" t="s">
        <v>15</v>
      </c>
      <c r="B2" s="8">
        <f>SUMIF('June hours'!C$2:C$46,'Gross Pay'!A2,'June hours'!F$2:F$46)</f>
        <v>765</v>
      </c>
    </row>
    <row r="3" spans="1:3" x14ac:dyDescent="0.35">
      <c r="A3" s="3" t="s">
        <v>16</v>
      </c>
      <c r="B3" s="8">
        <f>SUMIF('June hours'!C$2:C$46,'Gross Pay'!A3,'June hours'!F$2:F$46)</f>
        <v>682</v>
      </c>
    </row>
    <row r="4" spans="1:3" x14ac:dyDescent="0.35">
      <c r="A4" s="3" t="s">
        <v>17</v>
      </c>
      <c r="B4" s="8">
        <f>SUMIF('June hours'!C$2:C$46,'Gross Pay'!A4,'June hours'!F$2:F$46)</f>
        <v>290</v>
      </c>
    </row>
    <row r="5" spans="1:3" x14ac:dyDescent="0.35">
      <c r="A5" s="3" t="s">
        <v>18</v>
      </c>
      <c r="B5" s="8">
        <f>SUMIF('June hours'!C$2:C$46,'Gross Pay'!A5,'June hours'!F$2:F$46)</f>
        <v>217.5</v>
      </c>
    </row>
    <row r="6" spans="1:3" x14ac:dyDescent="0.35">
      <c r="A6" s="3" t="s">
        <v>19</v>
      </c>
      <c r="B6" s="8">
        <f>SUMIF('June hours'!C$2:C$46,'Gross Pay'!A6,'June hours'!F$2:F$46)</f>
        <v>420.5</v>
      </c>
    </row>
    <row r="7" spans="1:3" x14ac:dyDescent="0.35">
      <c r="A7" s="3" t="s">
        <v>21</v>
      </c>
      <c r="B7" s="8">
        <f>SUMIF('June hours'!C$2:C$46,'Gross Pay'!A7,'June hours'!F$2:F$46)</f>
        <v>435</v>
      </c>
    </row>
    <row r="8" spans="1:3" x14ac:dyDescent="0.35">
      <c r="A8" s="3" t="s">
        <v>22</v>
      </c>
      <c r="B8" s="8">
        <f>SUMIF('June hours'!C$2:C$46,'Gross Pay'!A8,'June hours'!F$2:F$46)</f>
        <v>464</v>
      </c>
    </row>
    <row r="9" spans="1:3" x14ac:dyDescent="0.35">
      <c r="A9" s="3" t="s">
        <v>9</v>
      </c>
      <c r="B9" s="8">
        <f>SUMIF('June hours'!C$2:C$46,'Gross Pay'!A9,'June hours'!F$2:F$46)</f>
        <v>333.5</v>
      </c>
    </row>
    <row r="10" spans="1:3" x14ac:dyDescent="0.35">
      <c r="A10" s="3" t="s">
        <v>20</v>
      </c>
      <c r="B10" s="8">
        <f>SUMIF('June hours'!C$2:C$46,'Gross Pay'!A10,'June hours'!F$2:F$46)</f>
        <v>101.5</v>
      </c>
    </row>
    <row r="11" spans="1:3" x14ac:dyDescent="0.35">
      <c r="A11" s="3" t="s">
        <v>30</v>
      </c>
      <c r="B11" s="8">
        <f>SUM(B2:B10)</f>
        <v>3709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hours</vt:lpstr>
      <vt:lpstr>Wage rate</vt:lpstr>
      <vt:lpstr>Gross Pay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2021-02-05T12:39:31Z</dcterms:created>
  <dcterms:modified xsi:type="dcterms:W3CDTF">2021-10-04T16:24:51Z</dcterms:modified>
</cp:coreProperties>
</file>