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Tech edit MB\New files to Jon Moore\"/>
    </mc:Choice>
  </mc:AlternateContent>
  <xr:revisionPtr revIDLastSave="0" documentId="13_ncr:1_{A7E9E747-B270-41EE-82A3-5A65F3FEDA9D}" xr6:coauthVersionLast="47" xr6:coauthVersionMax="47" xr10:uidLastSave="{00000000-0000-0000-0000-000000000000}"/>
  <bookViews>
    <workbookView xWindow="380" yWindow="380" windowWidth="16690" windowHeight="8890" xr2:uid="{298074DC-BF5B-44CE-93F8-296D5D0ABEBB}"/>
  </bookViews>
  <sheets>
    <sheet name="Overhead Recovery Journal" sheetId="1" r:id="rId1"/>
    <sheet name="Production Overheads 24Mar20-8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10" i="1" s="1"/>
  <c r="E21" i="1" s="1"/>
  <c r="F22" i="1" s="1"/>
  <c r="B8" i="1"/>
  <c r="B10" i="1" s="1"/>
  <c r="F19" i="1" s="1"/>
  <c r="E20" i="1" s="1"/>
  <c r="F16" i="1" l="1"/>
  <c r="E17" i="1"/>
  <c r="F18" i="1"/>
  <c r="E19" i="1"/>
  <c r="F20" i="1" s="1"/>
  <c r="F24" i="1" s="1"/>
  <c r="F21" i="1"/>
  <c r="E22" i="1" s="1"/>
  <c r="E15" i="1"/>
  <c r="E24" i="1" l="1"/>
</calcChain>
</file>

<file path=xl/sharedStrings.xml><?xml version="1.0" encoding="utf-8"?>
<sst xmlns="http://schemas.openxmlformats.org/spreadsheetml/2006/main" count="30" uniqueCount="23">
  <si>
    <t>Debit</t>
  </si>
  <si>
    <t>Credit</t>
  </si>
  <si>
    <t>Code number</t>
  </si>
  <si>
    <t>Description of item</t>
  </si>
  <si>
    <t>£</t>
  </si>
  <si>
    <t>Treasured Trainers Ltd</t>
  </si>
  <si>
    <t>Under or Over-recovery of Overheads</t>
  </si>
  <si>
    <t>5 weeks to 24 March 20-8</t>
  </si>
  <si>
    <t>Overhead recovery rate</t>
  </si>
  <si>
    <t>Cutting</t>
  </si>
  <si>
    <t>Stitching</t>
  </si>
  <si>
    <t>Machine/labour hours worked</t>
  </si>
  <si>
    <t>Overheads recovered</t>
  </si>
  <si>
    <t xml:space="preserve">Actual production overheads </t>
  </si>
  <si>
    <t>(Under)/ over-recovery</t>
  </si>
  <si>
    <t>Input data</t>
  </si>
  <si>
    <t>24 March 20-8</t>
  </si>
  <si>
    <t xml:space="preserve">O verhead recovery journal </t>
  </si>
  <si>
    <t xml:space="preserve">Production </t>
  </si>
  <si>
    <t>Production -overheads - cutting department</t>
  </si>
  <si>
    <t>Statement of profit or loss</t>
  </si>
  <si>
    <t>Production -overheads - stitching department</t>
  </si>
  <si>
    <t xml:space="preserve">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</si>
</sst>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&quot;£&quot;#,##0;\(&quot;£&quot;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Protection="1">
      <protection locked="0"/>
    </xf>
    <xf numFmtId="164" fontId="0" fillId="2" borderId="0" xfId="1" applyNumberFormat="1" applyFont="1" applyFill="1" applyProtection="1">
      <protection locked="0"/>
    </xf>
    <xf numFmtId="0" fontId="2" fillId="0" borderId="0" xfId="0" applyFont="1" applyProtection="1"/>
    <xf numFmtId="0" fontId="0" fillId="0" borderId="0" xfId="0" applyProtection="1"/>
    <xf numFmtId="0" fontId="0" fillId="2" borderId="0" xfId="0" applyFill="1" applyProtection="1"/>
    <xf numFmtId="0" fontId="2" fillId="0" borderId="0" xfId="0" applyFont="1" applyAlignment="1" applyProtection="1">
      <alignment horizontal="center"/>
    </xf>
    <xf numFmtId="0" fontId="0" fillId="0" borderId="0" xfId="0" applyFont="1" applyProtection="1"/>
    <xf numFmtId="2" fontId="0" fillId="0" borderId="0" xfId="0" applyNumberFormat="1" applyProtection="1"/>
    <xf numFmtId="0" fontId="4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0" fillId="3" borderId="1" xfId="0" applyFill="1" applyBorder="1" applyProtection="1"/>
    <xf numFmtId="3" fontId="0" fillId="3" borderId="1" xfId="0" applyNumberFormat="1" applyFill="1" applyBorder="1" applyProtection="1"/>
    <xf numFmtId="0" fontId="0" fillId="4" borderId="1" xfId="0" applyFill="1" applyBorder="1" applyProtection="1"/>
    <xf numFmtId="3" fontId="0" fillId="4" borderId="1" xfId="0" applyNumberFormat="1" applyFill="1" applyBorder="1" applyProtection="1"/>
    <xf numFmtId="0" fontId="0" fillId="5" borderId="1" xfId="0" applyFill="1" applyBorder="1" applyProtection="1"/>
    <xf numFmtId="3" fontId="0" fillId="5" borderId="1" xfId="0" applyNumberFormat="1" applyFill="1" applyBorder="1" applyProtection="1"/>
    <xf numFmtId="0" fontId="0" fillId="5" borderId="2" xfId="0" applyFill="1" applyBorder="1" applyAlignment="1" applyProtection="1">
      <alignment horizontal="left"/>
    </xf>
    <xf numFmtId="0" fontId="0" fillId="5" borderId="3" xfId="0" applyFill="1" applyBorder="1" applyAlignment="1" applyProtection="1">
      <alignment horizontal="left"/>
    </xf>
    <xf numFmtId="0" fontId="0" fillId="5" borderId="4" xfId="0" applyFill="1" applyBorder="1" applyAlignment="1" applyProtection="1">
      <alignment horizontal="left"/>
    </xf>
    <xf numFmtId="0" fontId="0" fillId="6" borderId="1" xfId="0" applyFill="1" applyBorder="1" applyProtection="1"/>
    <xf numFmtId="3" fontId="0" fillId="6" borderId="1" xfId="0" applyNumberFormat="1" applyFill="1" applyBorder="1" applyProtection="1"/>
    <xf numFmtId="0" fontId="0" fillId="6" borderId="2" xfId="0" applyFill="1" applyBorder="1" applyAlignment="1" applyProtection="1">
      <alignment horizontal="left"/>
    </xf>
    <xf numFmtId="0" fontId="0" fillId="6" borderId="3" xfId="0" applyFill="1" applyBorder="1" applyAlignment="1" applyProtection="1">
      <alignment horizontal="left"/>
    </xf>
    <xf numFmtId="0" fontId="0" fillId="6" borderId="4" xfId="0" applyFill="1" applyBorder="1" applyAlignment="1" applyProtection="1">
      <alignment horizontal="left"/>
    </xf>
    <xf numFmtId="0" fontId="0" fillId="0" borderId="1" xfId="0" applyBorder="1" applyProtection="1"/>
    <xf numFmtId="3" fontId="0" fillId="0" borderId="1" xfId="0" applyNumberFormat="1" applyBorder="1" applyProtection="1"/>
    <xf numFmtId="3" fontId="2" fillId="0" borderId="1" xfId="0" applyNumberFormat="1" applyFont="1" applyBorder="1" applyProtection="1"/>
    <xf numFmtId="165" fontId="0" fillId="0" borderId="0" xfId="0" applyNumberFormat="1" applyProtection="1"/>
    <xf numFmtId="165" fontId="0" fillId="2" borderId="0" xfId="0" applyNumberFormat="1" applyFill="1" applyProtection="1">
      <protection locked="0"/>
    </xf>
    <xf numFmtId="166" fontId="0" fillId="0" borderId="0" xfId="0" applyNumberFormat="1" applyProtection="1"/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5" borderId="2" xfId="0" applyFill="1" applyBorder="1" applyAlignment="1" applyProtection="1">
      <alignment horizontal="left"/>
    </xf>
    <xf numFmtId="0" fontId="0" fillId="5" borderId="3" xfId="0" applyFill="1" applyBorder="1" applyAlignment="1" applyProtection="1">
      <alignment horizontal="left"/>
    </xf>
    <xf numFmtId="0" fontId="0" fillId="5" borderId="4" xfId="0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3" borderId="2" xfId="0" applyFill="1" applyBorder="1" applyAlignment="1" applyProtection="1">
      <alignment horizontal="left"/>
    </xf>
    <xf numFmtId="0" fontId="0" fillId="3" borderId="3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left"/>
    </xf>
    <xf numFmtId="0" fontId="0" fillId="4" borderId="3" xfId="0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left"/>
    </xf>
    <xf numFmtId="0" fontId="0" fillId="6" borderId="2" xfId="0" applyFill="1" applyBorder="1" applyAlignment="1" applyProtection="1">
      <alignment horizontal="left"/>
    </xf>
    <xf numFmtId="0" fontId="0" fillId="6" borderId="3" xfId="0" applyFill="1" applyBorder="1" applyAlignment="1" applyProtection="1">
      <alignment horizontal="left"/>
    </xf>
    <xf numFmtId="0" fontId="0" fillId="6" borderId="4" xfId="0" applyFill="1" applyBorder="1" applyAlignment="1" applyProtection="1">
      <alignment horizontal="left"/>
    </xf>
  </cellXfs>
  <cellStyles count="2">
    <cellStyle name="Comma" xfId="1" builtinId="3"/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rgb="FFFD6551"/>
        </patternFill>
      </fill>
    </dxf>
  </dxfs>
  <tableStyles count="0" defaultTableStyle="TableStyleMedium2" defaultPivotStyle="PivotStyleLight16"/>
  <colors>
    <mruColors>
      <color rgb="FFFD6551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Production Overhead Recovery - Production 5 weeks to</a:t>
            </a:r>
            <a:r>
              <a:rPr lang="en-GB" baseline="0"/>
              <a:t> 24 March 20-8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2"/>
          <c:tx>
            <c:strRef>
              <c:f>'Overhead Recovery Journal'!$A$8</c:f>
              <c:strCache>
                <c:ptCount val="1"/>
                <c:pt idx="0">
                  <c:v>Overheads recovered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'Overhead Recovery Journal'!$B$4:$C$5</c:f>
              <c:multiLvlStrCache>
                <c:ptCount val="2"/>
                <c:lvl>
                  <c:pt idx="0">
                    <c:v>£</c:v>
                  </c:pt>
                  <c:pt idx="1">
                    <c:v>£</c:v>
                  </c:pt>
                </c:lvl>
                <c:lvl>
                  <c:pt idx="0">
                    <c:v>Cutting</c:v>
                  </c:pt>
                  <c:pt idx="1">
                    <c:v>Stitching</c:v>
                  </c:pt>
                </c:lvl>
              </c:multiLvlStrCache>
            </c:multiLvlStrRef>
          </c:cat>
          <c:val>
            <c:numRef>
              <c:f>'Overhead Recovery Journal'!$B$8:$C$8</c:f>
              <c:numCache>
                <c:formatCode>"£"#,##0</c:formatCode>
                <c:ptCount val="2"/>
                <c:pt idx="0">
                  <c:v>44400</c:v>
                </c:pt>
                <c:pt idx="1">
                  <c:v>43200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19-448D-95AA-5DC9370ED7D8}"/>
            </c:ext>
          </c:extLst>
        </c:ser>
        <c:ser>
          <c:idx val="3"/>
          <c:order val="3"/>
          <c:tx>
            <c:strRef>
              <c:f>'Overhead Recovery Journal'!$A$9</c:f>
              <c:strCache>
                <c:ptCount val="1"/>
                <c:pt idx="0">
                  <c:v>Actual production overheads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'Overhead Recovery Journal'!$B$4:$C$5</c:f>
              <c:multiLvlStrCache>
                <c:ptCount val="2"/>
                <c:lvl>
                  <c:pt idx="0">
                    <c:v>£</c:v>
                  </c:pt>
                  <c:pt idx="1">
                    <c:v>£</c:v>
                  </c:pt>
                </c:lvl>
                <c:lvl>
                  <c:pt idx="0">
                    <c:v>Cutting</c:v>
                  </c:pt>
                  <c:pt idx="1">
                    <c:v>Stitching</c:v>
                  </c:pt>
                </c:lvl>
              </c:multiLvlStrCache>
            </c:multiLvlStrRef>
          </c:cat>
          <c:val>
            <c:numRef>
              <c:f>'Overhead Recovery Journal'!$B$9:$C$9</c:f>
              <c:numCache>
                <c:formatCode>"£"#,##0</c:formatCode>
                <c:ptCount val="2"/>
                <c:pt idx="0">
                  <c:v>39500</c:v>
                </c:pt>
                <c:pt idx="1">
                  <c:v>45100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19-448D-95AA-5DC9370ED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8975392"/>
        <c:axId val="142897456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'Overhead Recovery Journal'!$A$6</c15:sqref>
                        </c15:formulaRef>
                      </c:ext>
                    </c:extLst>
                    <c:strCache>
                      <c:ptCount val="1"/>
                      <c:pt idx="0">
                        <c:v>Overhead recovery rate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'Overhead Recovery Journal'!$B$4:$C$5</c15:sqref>
                        </c15:formulaRef>
                      </c:ext>
                    </c:extLst>
                    <c:multiLvlStrCache>
                      <c:ptCount val="2"/>
                      <c:lvl>
                        <c:pt idx="0">
                          <c:v>£</c:v>
                        </c:pt>
                        <c:pt idx="1">
                          <c:v>£</c:v>
                        </c:pt>
                      </c:lvl>
                      <c:lvl>
                        <c:pt idx="0">
                          <c:v>Cutting</c:v>
                        </c:pt>
                        <c:pt idx="1">
                          <c:v>Stitching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'Overhead Recovery Journal'!$B$6:$C$6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>
                        <c:v>6</c:v>
                      </c:pt>
                      <c:pt idx="1">
                        <c:v>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919-448D-95AA-5DC9370ED7D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'Overhead Recovery Journal'!$A$7</c15:sqref>
                        </c15:formulaRef>
                      </c:ext>
                    </c:extLst>
                    <c:strCache>
                      <c:ptCount val="1"/>
                      <c:pt idx="0">
                        <c:v>Machine/labour hours worked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'Overhead Recovery Journal'!$B$4:$C$5</c15:sqref>
                        </c15:formulaRef>
                      </c:ext>
                    </c:extLst>
                    <c:multiLvlStrCache>
                      <c:ptCount val="2"/>
                      <c:lvl>
                        <c:pt idx="0">
                          <c:v>£</c:v>
                        </c:pt>
                        <c:pt idx="1">
                          <c:v>£</c:v>
                        </c:pt>
                      </c:lvl>
                      <c:lvl>
                        <c:pt idx="0">
                          <c:v>Cutting</c:v>
                        </c:pt>
                        <c:pt idx="1">
                          <c:v>Stitching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'Overhead Recovery Journal'!$B$7:$C$7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"/>
                      <c:pt idx="0">
                        <c:v>7400</c:v>
                      </c:pt>
                      <c:pt idx="1">
                        <c:v>10800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919-448D-95AA-5DC9370ED7D8}"/>
                  </c:ext>
                </c:extLst>
              </c15:ser>
            </c15:filteredBarSeries>
          </c:ext>
        </c:extLst>
      </c:bar3DChart>
      <c:catAx>
        <c:axId val="142897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974560"/>
        <c:crosses val="autoZero"/>
        <c:auto val="1"/>
        <c:lblAlgn val="ctr"/>
        <c:lblOffset val="100"/>
        <c:noMultiLvlLbl val="0"/>
      </c:catAx>
      <c:valAx>
        <c:axId val="1428974560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975392"/>
        <c:crosses val="autoZero"/>
        <c:crossBetween val="between"/>
        <c:majorUnit val="4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17147856517935"/>
          <c:y val="0.90301919577126033"/>
          <c:w val="0.66104618686191285"/>
          <c:h val="9.69808248634767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485775</xdr:colOff>
      <xdr:row>22</xdr:row>
      <xdr:rowOff>155574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6BB529-D634-4029-BD43-6D97B8FAE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91BF1-68BC-4599-9B13-AFBCF0986B96}">
  <dimension ref="A1:F24"/>
  <sheetViews>
    <sheetView tabSelected="1" zoomScale="110" zoomScaleNormal="110" workbookViewId="0">
      <selection activeCell="B7" sqref="B7"/>
    </sheetView>
  </sheetViews>
  <sheetFormatPr defaultRowHeight="14.5" x14ac:dyDescent="0.35"/>
  <cols>
    <col min="1" max="1" width="29.7265625" style="4" customWidth="1"/>
    <col min="2" max="2" width="9.08984375" style="4" customWidth="1"/>
    <col min="3" max="3" width="12.81640625" style="4" customWidth="1"/>
    <col min="4" max="4" width="17.81640625" style="4" customWidth="1"/>
    <col min="5" max="5" width="11.08984375" style="4" customWidth="1"/>
    <col min="6" max="16384" width="8.7265625" style="4"/>
  </cols>
  <sheetData>
    <row r="1" spans="1:6" x14ac:dyDescent="0.35">
      <c r="A1" s="3" t="s">
        <v>5</v>
      </c>
      <c r="C1" s="5"/>
      <c r="D1" s="4" t="s">
        <v>15</v>
      </c>
    </row>
    <row r="2" spans="1:6" x14ac:dyDescent="0.35">
      <c r="A2" s="32" t="s">
        <v>6</v>
      </c>
      <c r="B2" s="32"/>
      <c r="C2" s="33"/>
      <c r="D2" s="33"/>
    </row>
    <row r="3" spans="1:6" x14ac:dyDescent="0.35">
      <c r="A3" s="1" t="s">
        <v>7</v>
      </c>
    </row>
    <row r="4" spans="1:6" x14ac:dyDescent="0.35">
      <c r="B4" s="6" t="s">
        <v>9</v>
      </c>
      <c r="C4" s="6" t="s">
        <v>10</v>
      </c>
    </row>
    <row r="5" spans="1:6" x14ac:dyDescent="0.35">
      <c r="B5" s="6" t="s">
        <v>4</v>
      </c>
      <c r="C5" s="6" t="s">
        <v>4</v>
      </c>
    </row>
    <row r="6" spans="1:6" x14ac:dyDescent="0.35">
      <c r="A6" s="7" t="s">
        <v>8</v>
      </c>
      <c r="B6" s="8">
        <v>6</v>
      </c>
      <c r="C6" s="8">
        <v>4</v>
      </c>
    </row>
    <row r="7" spans="1:6" x14ac:dyDescent="0.35">
      <c r="A7" s="7" t="s">
        <v>11</v>
      </c>
      <c r="B7" s="2">
        <v>7400</v>
      </c>
      <c r="C7" s="2">
        <v>10800</v>
      </c>
    </row>
    <row r="8" spans="1:6" x14ac:dyDescent="0.35">
      <c r="A8" s="7" t="s">
        <v>12</v>
      </c>
      <c r="B8" s="29">
        <f>B7*B6</f>
        <v>44400</v>
      </c>
      <c r="C8" s="29">
        <f>C7*C6</f>
        <v>43200</v>
      </c>
    </row>
    <row r="9" spans="1:6" x14ac:dyDescent="0.35">
      <c r="A9" s="7" t="s">
        <v>13</v>
      </c>
      <c r="B9" s="30">
        <v>39500</v>
      </c>
      <c r="C9" s="30">
        <v>45100</v>
      </c>
      <c r="F9" s="29"/>
    </row>
    <row r="10" spans="1:6" x14ac:dyDescent="0.35">
      <c r="A10" s="9" t="s">
        <v>14</v>
      </c>
      <c r="B10" s="31">
        <f>B8-B9</f>
        <v>4900</v>
      </c>
      <c r="C10" s="31">
        <f>C8-C9</f>
        <v>-1900</v>
      </c>
    </row>
    <row r="13" spans="1:6" x14ac:dyDescent="0.35">
      <c r="A13" s="10" t="s">
        <v>17</v>
      </c>
      <c r="B13" s="10" t="s">
        <v>22</v>
      </c>
      <c r="C13" s="37" t="s">
        <v>16</v>
      </c>
      <c r="D13" s="38"/>
      <c r="E13" s="10" t="s">
        <v>0</v>
      </c>
      <c r="F13" s="10" t="s">
        <v>1</v>
      </c>
    </row>
    <row r="14" spans="1:6" x14ac:dyDescent="0.35">
      <c r="A14" s="10" t="s">
        <v>2</v>
      </c>
      <c r="B14" s="39" t="s">
        <v>3</v>
      </c>
      <c r="C14" s="40"/>
      <c r="D14" s="41"/>
      <c r="E14" s="11" t="s">
        <v>4</v>
      </c>
      <c r="F14" s="11" t="s">
        <v>4</v>
      </c>
    </row>
    <row r="15" spans="1:6" x14ac:dyDescent="0.35">
      <c r="A15" s="12">
        <v>2800</v>
      </c>
      <c r="B15" s="45" t="s">
        <v>18</v>
      </c>
      <c r="C15" s="46"/>
      <c r="D15" s="47"/>
      <c r="E15" s="13">
        <f>B8</f>
        <v>44400</v>
      </c>
      <c r="F15" s="13"/>
    </row>
    <row r="16" spans="1:6" x14ac:dyDescent="0.35">
      <c r="A16" s="12">
        <v>3200</v>
      </c>
      <c r="B16" s="45" t="s">
        <v>19</v>
      </c>
      <c r="C16" s="46"/>
      <c r="D16" s="47"/>
      <c r="E16" s="13"/>
      <c r="F16" s="13">
        <f>B8</f>
        <v>44400</v>
      </c>
    </row>
    <row r="17" spans="1:6" x14ac:dyDescent="0.35">
      <c r="A17" s="14">
        <v>2800</v>
      </c>
      <c r="B17" s="48" t="s">
        <v>18</v>
      </c>
      <c r="C17" s="49"/>
      <c r="D17" s="50"/>
      <c r="E17" s="15">
        <f>C8</f>
        <v>43200</v>
      </c>
      <c r="F17" s="15"/>
    </row>
    <row r="18" spans="1:6" x14ac:dyDescent="0.35">
      <c r="A18" s="14">
        <v>3400</v>
      </c>
      <c r="B18" s="48" t="s">
        <v>21</v>
      </c>
      <c r="C18" s="49"/>
      <c r="D18" s="50"/>
      <c r="E18" s="15"/>
      <c r="F18" s="15">
        <f>C8</f>
        <v>43200</v>
      </c>
    </row>
    <row r="19" spans="1:6" x14ac:dyDescent="0.35">
      <c r="A19" s="16">
        <v>3200</v>
      </c>
      <c r="B19" s="34" t="s">
        <v>19</v>
      </c>
      <c r="C19" s="35"/>
      <c r="D19" s="36"/>
      <c r="E19" s="17">
        <f>IF(B10&gt;0,B10,0)</f>
        <v>4900</v>
      </c>
      <c r="F19" s="17">
        <f>IF(B10&lt;0,-B10,0)</f>
        <v>0</v>
      </c>
    </row>
    <row r="20" spans="1:6" x14ac:dyDescent="0.35">
      <c r="A20" s="16">
        <v>8000</v>
      </c>
      <c r="B20" s="18" t="s">
        <v>20</v>
      </c>
      <c r="C20" s="19"/>
      <c r="D20" s="20"/>
      <c r="E20" s="17">
        <f>F19</f>
        <v>0</v>
      </c>
      <c r="F20" s="17">
        <f>E19</f>
        <v>4900</v>
      </c>
    </row>
    <row r="21" spans="1:6" x14ac:dyDescent="0.35">
      <c r="A21" s="21">
        <v>3400</v>
      </c>
      <c r="B21" s="51" t="s">
        <v>21</v>
      </c>
      <c r="C21" s="52"/>
      <c r="D21" s="53"/>
      <c r="E21" s="22">
        <f>IF(C10&gt;0,C10,0)</f>
        <v>0</v>
      </c>
      <c r="F21" s="22">
        <f>IF(C10&lt;0,-C10,0)</f>
        <v>1900</v>
      </c>
    </row>
    <row r="22" spans="1:6" x14ac:dyDescent="0.35">
      <c r="A22" s="21">
        <v>8000</v>
      </c>
      <c r="B22" s="23" t="s">
        <v>20</v>
      </c>
      <c r="C22" s="24"/>
      <c r="D22" s="25"/>
      <c r="E22" s="22">
        <f>F21</f>
        <v>1900</v>
      </c>
      <c r="F22" s="22">
        <f>E21</f>
        <v>0</v>
      </c>
    </row>
    <row r="23" spans="1:6" x14ac:dyDescent="0.35">
      <c r="A23" s="26"/>
      <c r="B23" s="42"/>
      <c r="C23" s="43"/>
      <c r="D23" s="44"/>
      <c r="E23" s="27"/>
      <c r="F23" s="27"/>
    </row>
    <row r="24" spans="1:6" x14ac:dyDescent="0.35">
      <c r="A24" s="26"/>
      <c r="B24" s="42"/>
      <c r="C24" s="43"/>
      <c r="D24" s="44"/>
      <c r="E24" s="28">
        <f>SUM(E15:E22)</f>
        <v>94400</v>
      </c>
      <c r="F24" s="28">
        <f>SUM(F15:F22)</f>
        <v>94400</v>
      </c>
    </row>
  </sheetData>
  <sheetProtection sheet="1" selectLockedCells="1"/>
  <mergeCells count="10">
    <mergeCell ref="B19:D19"/>
    <mergeCell ref="C13:D13"/>
    <mergeCell ref="B14:D14"/>
    <mergeCell ref="B23:D23"/>
    <mergeCell ref="B24:D24"/>
    <mergeCell ref="B16:D16"/>
    <mergeCell ref="B15:D15"/>
    <mergeCell ref="B17:D17"/>
    <mergeCell ref="B18:D18"/>
    <mergeCell ref="B21:D21"/>
  </mergeCells>
  <phoneticPr fontId="3" type="noConversion"/>
  <conditionalFormatting sqref="B10:C1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8456-8447-4067-8434-83A3A542EA3E}">
  <dimension ref="A1"/>
  <sheetViews>
    <sheetView workbookViewId="0">
      <selection activeCell="M23" sqref="M23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Overhead Recovery Journal</vt:lpstr>
      <vt:lpstr>Production Overheads 24Mar20-8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2021-03-24T16:15:26Z</dcterms:created>
  <dcterms:modified xsi:type="dcterms:W3CDTF">2021-10-07T12:03:32Z</dcterms:modified>
</cp:coreProperties>
</file>