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014BE653-0E2D-4D23-8275-6B7F181D11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7.3 Output Analysis" sheetId="2" r:id="rId1"/>
    <sheet name="7.3 Budget" sheetId="1" r:id="rId2"/>
    <sheet name="7.10 Variance analysis" sheetId="3" r:id="rId3"/>
    <sheet name="7.10 Budget and actual dat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6" i="3"/>
  <c r="C17" i="3"/>
  <c r="C7" i="3"/>
  <c r="C8" i="3"/>
  <c r="C9" i="3"/>
  <c r="C10" i="3"/>
  <c r="C11" i="3"/>
  <c r="C12" i="3"/>
  <c r="C13" i="3"/>
  <c r="C14" i="3"/>
  <c r="C15" i="3"/>
  <c r="C16" i="3"/>
  <c r="C6" i="3"/>
  <c r="E16" i="3" l="1"/>
  <c r="F16" i="3" s="1"/>
  <c r="E14" i="3"/>
  <c r="F14" i="3" s="1"/>
  <c r="E13" i="3"/>
  <c r="F13" i="3" s="1"/>
  <c r="E12" i="3"/>
  <c r="F12" i="3" s="1"/>
  <c r="E10" i="3"/>
  <c r="F10" i="3" s="1"/>
  <c r="E9" i="3"/>
  <c r="F9" i="3" s="1"/>
  <c r="E8" i="3"/>
  <c r="F8" i="3" s="1"/>
  <c r="E7" i="3"/>
  <c r="F7" i="3" s="1"/>
  <c r="D17" i="3"/>
  <c r="I15" i="2"/>
  <c r="I14" i="2"/>
  <c r="I7" i="2"/>
  <c r="I8" i="2"/>
  <c r="I9" i="2"/>
  <c r="I10" i="2"/>
  <c r="I11" i="2"/>
  <c r="I12" i="2"/>
  <c r="I13" i="2"/>
  <c r="I6" i="2"/>
  <c r="H15" i="2"/>
  <c r="H14" i="2"/>
  <c r="H7" i="2"/>
  <c r="H8" i="2"/>
  <c r="H9" i="2"/>
  <c r="H10" i="2"/>
  <c r="H11" i="2"/>
  <c r="H12" i="2"/>
  <c r="H13" i="2"/>
  <c r="H6" i="2"/>
  <c r="H4" i="2"/>
  <c r="G4" i="2"/>
  <c r="F4" i="2"/>
  <c r="F7" i="2" s="1"/>
  <c r="F15" i="2"/>
  <c r="F14" i="2"/>
  <c r="F8" i="2"/>
  <c r="I4" i="2"/>
  <c r="E11" i="3" l="1"/>
  <c r="F11" i="3" s="1"/>
  <c r="E6" i="3"/>
  <c r="F6" i="3" s="1"/>
  <c r="E17" i="3"/>
  <c r="E18" i="3" s="1"/>
  <c r="E15" i="3"/>
  <c r="F15" i="3" s="1"/>
  <c r="F9" i="2"/>
  <c r="F10" i="2"/>
  <c r="F11" i="2"/>
  <c r="F13" i="2"/>
  <c r="F6" i="2"/>
  <c r="F12" i="2"/>
  <c r="G16" i="2"/>
  <c r="H16" i="2" l="1"/>
  <c r="F16" i="2"/>
  <c r="I16" i="2"/>
</calcChain>
</file>

<file path=xl/sharedStrings.xml><?xml version="1.0" encoding="utf-8"?>
<sst xmlns="http://schemas.openxmlformats.org/spreadsheetml/2006/main" count="110" uniqueCount="46">
  <si>
    <t>First Class Flooring</t>
  </si>
  <si>
    <t>Revenue</t>
  </si>
  <si>
    <t>Materials:</t>
  </si>
  <si>
    <t>Direct materials 1</t>
  </si>
  <si>
    <t>Direct materails 2</t>
  </si>
  <si>
    <t>Direct labour:</t>
  </si>
  <si>
    <t>Skilled</t>
  </si>
  <si>
    <t>Unskilled</t>
  </si>
  <si>
    <t>Variable overheads:</t>
  </si>
  <si>
    <t>Supervision</t>
  </si>
  <si>
    <t>Quality Control</t>
  </si>
  <si>
    <t>Production planning</t>
  </si>
  <si>
    <t>Fixed overheads:</t>
  </si>
  <si>
    <t>Administration</t>
  </si>
  <si>
    <t>Selling and distribution</t>
  </si>
  <si>
    <t>Operating Profit</t>
  </si>
  <si>
    <t xml:space="preserve">Sales </t>
  </si>
  <si>
    <t>Levels of output</t>
  </si>
  <si>
    <t>Quarter ended 30 June 20x9</t>
  </si>
  <si>
    <t>Direct materials 2</t>
  </si>
  <si>
    <t>£</t>
  </si>
  <si>
    <t>Scenario 1</t>
  </si>
  <si>
    <t>Scenario 2</t>
  </si>
  <si>
    <t>Scenario 3</t>
  </si>
  <si>
    <t>Current Budget</t>
  </si>
  <si>
    <t>Percentage of Current Budget</t>
  </si>
  <si>
    <t>Catering for Occasions</t>
  </si>
  <si>
    <t>Year ended 31 December 20-4</t>
  </si>
  <si>
    <t>Budget</t>
  </si>
  <si>
    <t>Actual</t>
  </si>
  <si>
    <t>Variance</t>
  </si>
  <si>
    <t>% of Budget</t>
  </si>
  <si>
    <t>Food</t>
  </si>
  <si>
    <t xml:space="preserve">Drinks </t>
  </si>
  <si>
    <t xml:space="preserve">Food </t>
  </si>
  <si>
    <t>Cooking staff</t>
  </si>
  <si>
    <t>Waiting staff</t>
  </si>
  <si>
    <t>Electricity</t>
  </si>
  <si>
    <t>Equipment hire</t>
  </si>
  <si>
    <t>Rent and rates</t>
  </si>
  <si>
    <t>Insurance</t>
  </si>
  <si>
    <t>Marketing</t>
  </si>
  <si>
    <t>Operating profit</t>
  </si>
  <si>
    <t>Electricty</t>
  </si>
  <si>
    <t>Rrnt and rates</t>
  </si>
  <si>
    <t>Year ended 31 Dec 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</si>
</sst>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2" fillId="0" borderId="0" xfId="0" applyFont="1"/>
    <xf numFmtId="0" fontId="4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ill="1"/>
    <xf numFmtId="0" fontId="2" fillId="2" borderId="0" xfId="0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/>
    <xf numFmtId="164" fontId="0" fillId="2" borderId="1" xfId="0" applyNumberFormat="1" applyFont="1" applyFill="1" applyBorder="1"/>
    <xf numFmtId="0" fontId="2" fillId="3" borderId="0" xfId="0" applyFont="1" applyFill="1" applyAlignment="1">
      <alignment horizontal="center"/>
    </xf>
    <xf numFmtId="10" fontId="2" fillId="3" borderId="0" xfId="1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164" fontId="0" fillId="3" borderId="0" xfId="0" applyNumberFormat="1" applyFont="1" applyFill="1"/>
    <xf numFmtId="164" fontId="0" fillId="3" borderId="1" xfId="0" applyNumberFormat="1" applyFont="1" applyFill="1" applyBorder="1"/>
    <xf numFmtId="0" fontId="2" fillId="4" borderId="0" xfId="0" applyFont="1" applyFill="1" applyAlignment="1">
      <alignment horizontal="center"/>
    </xf>
    <xf numFmtId="10" fontId="2" fillId="4" borderId="0" xfId="1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4" fontId="0" fillId="4" borderId="0" xfId="0" applyNumberFormat="1" applyFont="1" applyFill="1"/>
    <xf numFmtId="164" fontId="0" fillId="4" borderId="1" xfId="0" applyNumberFormat="1" applyFont="1" applyFill="1" applyBorder="1"/>
    <xf numFmtId="0" fontId="2" fillId="5" borderId="0" xfId="0" applyFont="1" applyFill="1" applyAlignment="1">
      <alignment horizontal="center"/>
    </xf>
    <xf numFmtId="10" fontId="2" fillId="5" borderId="0" xfId="1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164" fontId="0" fillId="5" borderId="0" xfId="0" applyNumberFormat="1" applyFont="1" applyFill="1"/>
    <xf numFmtId="164" fontId="0" fillId="5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2" applyNumberFormat="1" applyFont="1"/>
    <xf numFmtId="38" fontId="7" fillId="0" borderId="0" xfId="0" applyNumberFormat="1" applyFont="1"/>
    <xf numFmtId="10" fontId="7" fillId="0" borderId="0" xfId="1" applyNumberFormat="1" applyFont="1" applyBorder="1"/>
    <xf numFmtId="165" fontId="7" fillId="0" borderId="0" xfId="0" applyNumberFormat="1" applyFont="1"/>
    <xf numFmtId="0" fontId="6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3">
    <dxf>
      <font>
        <color rgb="FF00B050"/>
      </font>
    </dxf>
    <dxf>
      <font>
        <color rgb="FF9C0006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zoomScaleNormal="100" workbookViewId="0">
      <selection activeCell="C20" sqref="C20"/>
    </sheetView>
  </sheetViews>
  <sheetFormatPr defaultRowHeight="14.5" x14ac:dyDescent="0.35"/>
  <cols>
    <col min="1" max="1" width="12.81640625" customWidth="1"/>
    <col min="2" max="2" width="1.54296875" customWidth="1"/>
    <col min="3" max="3" width="15.36328125" customWidth="1"/>
    <col min="4" max="5" width="3" customWidth="1"/>
    <col min="6" max="6" width="9.54296875" bestFit="1" customWidth="1"/>
    <col min="7" max="7" width="13.90625" bestFit="1" customWidth="1"/>
    <col min="8" max="8" width="9.54296875" bestFit="1" customWidth="1"/>
    <col min="9" max="9" width="9.7265625" bestFit="1" customWidth="1"/>
  </cols>
  <sheetData>
    <row r="1" spans="1:9" ht="15.5" x14ac:dyDescent="0.35">
      <c r="A1" s="4"/>
      <c r="B1" s="5"/>
      <c r="C1" s="5"/>
      <c r="D1" s="5"/>
      <c r="E1" s="5"/>
      <c r="F1" s="5"/>
      <c r="G1" s="5"/>
      <c r="H1" s="5"/>
      <c r="I1" s="5"/>
    </row>
    <row r="2" spans="1:9" x14ac:dyDescent="0.35">
      <c r="A2" s="7" t="s">
        <v>17</v>
      </c>
      <c r="B2" s="6"/>
      <c r="C2" s="6"/>
      <c r="D2" s="6"/>
      <c r="E2" s="6"/>
      <c r="F2" s="11">
        <v>6000</v>
      </c>
      <c r="G2" s="16">
        <v>7000</v>
      </c>
      <c r="H2" s="21">
        <v>8000</v>
      </c>
      <c r="I2" s="26">
        <v>10000</v>
      </c>
    </row>
    <row r="3" spans="1:9" x14ac:dyDescent="0.35">
      <c r="A3" s="7" t="s">
        <v>18</v>
      </c>
      <c r="B3" s="6"/>
      <c r="C3" s="6"/>
      <c r="D3" s="6"/>
      <c r="E3" s="6"/>
      <c r="F3" s="11" t="s">
        <v>21</v>
      </c>
      <c r="G3" s="16" t="s">
        <v>24</v>
      </c>
      <c r="H3" s="21" t="s">
        <v>22</v>
      </c>
      <c r="I3" s="26" t="s">
        <v>23</v>
      </c>
    </row>
    <row r="4" spans="1:9" x14ac:dyDescent="0.35">
      <c r="A4" s="8" t="s">
        <v>25</v>
      </c>
      <c r="B4" s="6"/>
      <c r="C4" s="6"/>
      <c r="D4" s="6"/>
      <c r="E4" s="6"/>
      <c r="F4" s="12">
        <f>F2/$G2</f>
        <v>0.8571428571428571</v>
      </c>
      <c r="G4" s="17">
        <f>G2/$G2</f>
        <v>1</v>
      </c>
      <c r="H4" s="22">
        <f>H2/$G2</f>
        <v>1.1428571428571428</v>
      </c>
      <c r="I4" s="27">
        <f t="shared" ref="I4" si="0">+I2/$G2</f>
        <v>1.4285714285714286</v>
      </c>
    </row>
    <row r="5" spans="1:9" x14ac:dyDescent="0.35">
      <c r="A5" s="5"/>
      <c r="B5" s="5"/>
      <c r="C5" s="5"/>
      <c r="D5" s="5"/>
      <c r="E5" s="5"/>
      <c r="F5" s="13" t="s">
        <v>20</v>
      </c>
      <c r="G5" s="18" t="s">
        <v>20</v>
      </c>
      <c r="H5" s="23" t="s">
        <v>20</v>
      </c>
      <c r="I5" s="28" t="s">
        <v>20</v>
      </c>
    </row>
    <row r="6" spans="1:9" x14ac:dyDescent="0.35">
      <c r="A6" s="5" t="s">
        <v>1</v>
      </c>
      <c r="B6" s="5"/>
      <c r="C6" s="5"/>
      <c r="D6" s="5"/>
      <c r="E6" s="5"/>
      <c r="F6" s="14">
        <f t="shared" ref="F6:F13" si="1">G6*F$4</f>
        <v>660000</v>
      </c>
      <c r="G6" s="19">
        <v>770000</v>
      </c>
      <c r="H6" s="24">
        <f>G6*H$4</f>
        <v>880000</v>
      </c>
      <c r="I6" s="29">
        <f>G6*I$4</f>
        <v>1100000</v>
      </c>
    </row>
    <row r="7" spans="1:9" x14ac:dyDescent="0.35">
      <c r="A7" s="5" t="s">
        <v>2</v>
      </c>
      <c r="B7" s="5"/>
      <c r="C7" s="5" t="s">
        <v>3</v>
      </c>
      <c r="D7" s="5"/>
      <c r="E7" s="5"/>
      <c r="F7" s="14">
        <f t="shared" si="1"/>
        <v>214285.71428571426</v>
      </c>
      <c r="G7" s="19">
        <v>250000</v>
      </c>
      <c r="H7" s="24">
        <f t="shared" ref="H7:H13" si="2">G7*H$4</f>
        <v>285714.28571428568</v>
      </c>
      <c r="I7" s="29">
        <f t="shared" ref="I7:I13" si="3">G7*I$4</f>
        <v>357142.85714285716</v>
      </c>
    </row>
    <row r="8" spans="1:9" x14ac:dyDescent="0.35">
      <c r="A8" s="5" t="s">
        <v>2</v>
      </c>
      <c r="B8" s="5"/>
      <c r="C8" s="9" t="s">
        <v>19</v>
      </c>
      <c r="D8" s="5"/>
      <c r="E8" s="5"/>
      <c r="F8" s="14">
        <f t="shared" si="1"/>
        <v>111428.57142857142</v>
      </c>
      <c r="G8" s="19">
        <v>130000</v>
      </c>
      <c r="H8" s="24">
        <f t="shared" si="2"/>
        <v>148571.42857142855</v>
      </c>
      <c r="I8" s="29">
        <f t="shared" si="3"/>
        <v>185714.28571428571</v>
      </c>
    </row>
    <row r="9" spans="1:9" x14ac:dyDescent="0.35">
      <c r="A9" s="5" t="s">
        <v>5</v>
      </c>
      <c r="B9" s="5"/>
      <c r="C9" s="10" t="s">
        <v>6</v>
      </c>
      <c r="D9" s="5"/>
      <c r="E9" s="5"/>
      <c r="F9" s="14">
        <f t="shared" si="1"/>
        <v>42000</v>
      </c>
      <c r="G9" s="19">
        <v>49000</v>
      </c>
      <c r="H9" s="24">
        <f t="shared" si="2"/>
        <v>56000</v>
      </c>
      <c r="I9" s="29">
        <f t="shared" si="3"/>
        <v>70000</v>
      </c>
    </row>
    <row r="10" spans="1:9" x14ac:dyDescent="0.35">
      <c r="A10" s="5" t="s">
        <v>5</v>
      </c>
      <c r="B10" s="5"/>
      <c r="C10" s="9" t="s">
        <v>7</v>
      </c>
      <c r="D10" s="5"/>
      <c r="E10" s="5"/>
      <c r="F10" s="14">
        <f t="shared" si="1"/>
        <v>60000</v>
      </c>
      <c r="G10" s="19">
        <v>70000</v>
      </c>
      <c r="H10" s="24">
        <f t="shared" si="2"/>
        <v>80000</v>
      </c>
      <c r="I10" s="29">
        <f t="shared" si="3"/>
        <v>100000</v>
      </c>
    </row>
    <row r="11" spans="1:9" x14ac:dyDescent="0.35">
      <c r="A11" s="5" t="s">
        <v>8</v>
      </c>
      <c r="B11" s="5"/>
      <c r="C11" s="10" t="s">
        <v>9</v>
      </c>
      <c r="D11" s="5"/>
      <c r="E11" s="5"/>
      <c r="F11" s="14">
        <f t="shared" si="1"/>
        <v>27428.571428571428</v>
      </c>
      <c r="G11" s="19">
        <v>32000</v>
      </c>
      <c r="H11" s="24">
        <f t="shared" si="2"/>
        <v>36571.428571428572</v>
      </c>
      <c r="I11" s="29">
        <f t="shared" si="3"/>
        <v>45714.285714285717</v>
      </c>
    </row>
    <row r="12" spans="1:9" x14ac:dyDescent="0.35">
      <c r="A12" s="5" t="s">
        <v>8</v>
      </c>
      <c r="B12" s="5"/>
      <c r="C12" s="9" t="s">
        <v>10</v>
      </c>
      <c r="D12" s="5"/>
      <c r="E12" s="5"/>
      <c r="F12" s="14">
        <f t="shared" si="1"/>
        <v>34285.714285714283</v>
      </c>
      <c r="G12" s="19">
        <v>40000</v>
      </c>
      <c r="H12" s="24">
        <f t="shared" si="2"/>
        <v>45714.28571428571</v>
      </c>
      <c r="I12" s="29">
        <f t="shared" si="3"/>
        <v>57142.857142857145</v>
      </c>
    </row>
    <row r="13" spans="1:9" x14ac:dyDescent="0.35">
      <c r="A13" s="5" t="s">
        <v>8</v>
      </c>
      <c r="B13" s="5"/>
      <c r="C13" s="9" t="s">
        <v>11</v>
      </c>
      <c r="D13" s="5"/>
      <c r="E13" s="5"/>
      <c r="F13" s="14">
        <f t="shared" si="1"/>
        <v>34285.714285714283</v>
      </c>
      <c r="G13" s="19">
        <v>40000</v>
      </c>
      <c r="H13" s="24">
        <f t="shared" si="2"/>
        <v>45714.28571428571</v>
      </c>
      <c r="I13" s="29">
        <f t="shared" si="3"/>
        <v>57142.857142857145</v>
      </c>
    </row>
    <row r="14" spans="1:9" x14ac:dyDescent="0.35">
      <c r="A14" s="5" t="s">
        <v>12</v>
      </c>
      <c r="B14" s="5"/>
      <c r="C14" s="9" t="s">
        <v>13</v>
      </c>
      <c r="D14" s="5"/>
      <c r="E14" s="5"/>
      <c r="F14" s="14">
        <f>G14</f>
        <v>70000</v>
      </c>
      <c r="G14" s="19">
        <v>70000</v>
      </c>
      <c r="H14" s="24">
        <f>G14</f>
        <v>70000</v>
      </c>
      <c r="I14" s="29">
        <f>G14</f>
        <v>70000</v>
      </c>
    </row>
    <row r="15" spans="1:9" x14ac:dyDescent="0.35">
      <c r="A15" s="5" t="s">
        <v>12</v>
      </c>
      <c r="B15" s="5"/>
      <c r="C15" s="9" t="s">
        <v>14</v>
      </c>
      <c r="D15" s="5"/>
      <c r="E15" s="5"/>
      <c r="F15" s="14">
        <f>G15</f>
        <v>80000</v>
      </c>
      <c r="G15" s="19">
        <v>80000</v>
      </c>
      <c r="H15" s="24">
        <f>G15</f>
        <v>80000</v>
      </c>
      <c r="I15" s="29">
        <f>G15</f>
        <v>80000</v>
      </c>
    </row>
    <row r="16" spans="1:9" ht="15" thickBot="1" x14ac:dyDescent="0.4">
      <c r="A16" t="s">
        <v>15</v>
      </c>
      <c r="B16" s="5"/>
      <c r="C16" s="9"/>
      <c r="D16" s="5"/>
      <c r="E16" s="5"/>
      <c r="F16" s="15">
        <f>F6-SUM(F7:F15)</f>
        <v>-13714.285714285681</v>
      </c>
      <c r="G16" s="20">
        <f>G6-SUM(G7:G15)</f>
        <v>9000</v>
      </c>
      <c r="H16" s="25">
        <f>H6-SUM(H7:H15)</f>
        <v>31714.285714285914</v>
      </c>
      <c r="I16" s="30">
        <f>I6-SUM(I7:I15)</f>
        <v>77142.857142857159</v>
      </c>
    </row>
    <row r="17" spans="1:9" ht="15" thickTop="1" x14ac:dyDescent="0.3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3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3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3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3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35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3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3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35">
      <c r="A25" s="5"/>
      <c r="B25" s="5"/>
      <c r="C25" s="5"/>
      <c r="D25" s="5"/>
      <c r="E25" s="5"/>
      <c r="F25" s="5"/>
      <c r="G25" s="5"/>
      <c r="H25" s="5"/>
      <c r="I25" s="5"/>
    </row>
  </sheetData>
  <conditionalFormatting sqref="F16:I16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selection activeCell="C3" sqref="C3"/>
    </sheetView>
  </sheetViews>
  <sheetFormatPr defaultRowHeight="14.5" x14ac:dyDescent="0.35"/>
  <cols>
    <col min="1" max="1" width="21.81640625" customWidth="1"/>
    <col min="2" max="2" width="22.1796875" customWidth="1"/>
    <col min="3" max="3" width="9.453125" bestFit="1" customWidth="1"/>
  </cols>
  <sheetData>
    <row r="1" spans="1:3" x14ac:dyDescent="0.35">
      <c r="A1" s="3" t="s">
        <v>0</v>
      </c>
      <c r="C1">
        <v>7000</v>
      </c>
    </row>
    <row r="3" spans="1:3" x14ac:dyDescent="0.35">
      <c r="A3" s="1" t="s">
        <v>1</v>
      </c>
      <c r="B3" s="1"/>
      <c r="C3" s="2">
        <v>770000</v>
      </c>
    </row>
    <row r="4" spans="1:3" x14ac:dyDescent="0.35">
      <c r="A4" s="1" t="s">
        <v>2</v>
      </c>
      <c r="B4" s="1" t="s">
        <v>3</v>
      </c>
      <c r="C4" s="2">
        <v>250000</v>
      </c>
    </row>
    <row r="5" spans="1:3" x14ac:dyDescent="0.35">
      <c r="A5" s="1" t="s">
        <v>2</v>
      </c>
      <c r="B5" s="1" t="s">
        <v>4</v>
      </c>
      <c r="C5" s="2">
        <v>130000</v>
      </c>
    </row>
    <row r="6" spans="1:3" x14ac:dyDescent="0.35">
      <c r="A6" s="1" t="s">
        <v>5</v>
      </c>
      <c r="B6" s="1" t="s">
        <v>6</v>
      </c>
      <c r="C6" s="2">
        <v>49000</v>
      </c>
    </row>
    <row r="7" spans="1:3" x14ac:dyDescent="0.35">
      <c r="A7" s="1" t="s">
        <v>5</v>
      </c>
      <c r="B7" s="1" t="s">
        <v>7</v>
      </c>
      <c r="C7" s="2">
        <v>70000</v>
      </c>
    </row>
    <row r="8" spans="1:3" x14ac:dyDescent="0.35">
      <c r="A8" s="1" t="s">
        <v>8</v>
      </c>
      <c r="B8" s="1" t="s">
        <v>9</v>
      </c>
      <c r="C8" s="2">
        <v>32000</v>
      </c>
    </row>
    <row r="9" spans="1:3" x14ac:dyDescent="0.35">
      <c r="A9" s="1" t="s">
        <v>8</v>
      </c>
      <c r="B9" s="1" t="s">
        <v>10</v>
      </c>
      <c r="C9" s="2">
        <v>40000</v>
      </c>
    </row>
    <row r="10" spans="1:3" x14ac:dyDescent="0.35">
      <c r="A10" s="1" t="s">
        <v>8</v>
      </c>
      <c r="B10" s="1" t="s">
        <v>11</v>
      </c>
      <c r="C10" s="2">
        <v>40000</v>
      </c>
    </row>
    <row r="11" spans="1:3" x14ac:dyDescent="0.35">
      <c r="A11" s="1" t="s">
        <v>12</v>
      </c>
      <c r="B11" s="1" t="s">
        <v>13</v>
      </c>
      <c r="C11" s="2">
        <v>70000</v>
      </c>
    </row>
    <row r="12" spans="1:3" x14ac:dyDescent="0.35">
      <c r="A12" s="1" t="s">
        <v>12</v>
      </c>
      <c r="B12" s="1" t="s">
        <v>14</v>
      </c>
      <c r="C12" s="2">
        <v>80000</v>
      </c>
    </row>
    <row r="13" spans="1:3" x14ac:dyDescent="0.35">
      <c r="A13" s="1" t="s">
        <v>15</v>
      </c>
      <c r="B13" s="1"/>
      <c r="C13" s="1"/>
    </row>
    <row r="15" spans="1:3" x14ac:dyDescent="0.35">
      <c r="A15" s="1" t="s">
        <v>16</v>
      </c>
      <c r="C15" s="1">
        <v>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F870-6A58-47D4-B093-692DBBA4BBB6}">
  <dimension ref="A1:F18"/>
  <sheetViews>
    <sheetView zoomScale="110" zoomScaleNormal="110" workbookViewId="0">
      <selection activeCell="J12" sqref="J12"/>
    </sheetView>
  </sheetViews>
  <sheetFormatPr defaultColWidth="9.1796875" defaultRowHeight="14" x14ac:dyDescent="0.3"/>
  <cols>
    <col min="1" max="1" width="26.81640625" style="32" bestFit="1" customWidth="1"/>
    <col min="2" max="2" width="13" style="32" bestFit="1" customWidth="1"/>
    <col min="3" max="3" width="14.90625" style="32" customWidth="1"/>
    <col min="4" max="4" width="15.6328125" style="32" customWidth="1"/>
    <col min="5" max="5" width="18.36328125" style="32" customWidth="1"/>
    <col min="6" max="6" width="7.90625" style="32" customWidth="1"/>
    <col min="7" max="16384" width="9.1796875" style="32"/>
  </cols>
  <sheetData>
    <row r="1" spans="1:6" x14ac:dyDescent="0.3">
      <c r="A1" s="31" t="s">
        <v>26</v>
      </c>
    </row>
    <row r="2" spans="1:6" x14ac:dyDescent="0.3">
      <c r="A2" s="31" t="s">
        <v>27</v>
      </c>
      <c r="C2" s="33" t="s">
        <v>28</v>
      </c>
      <c r="D2" s="33" t="s">
        <v>29</v>
      </c>
      <c r="E2" s="39" t="s">
        <v>30</v>
      </c>
      <c r="F2" s="39"/>
    </row>
    <row r="3" spans="1:6" x14ac:dyDescent="0.3">
      <c r="A3" s="31"/>
      <c r="C3" s="34"/>
      <c r="D3" s="34"/>
      <c r="E3" s="34"/>
    </row>
    <row r="4" spans="1:6" x14ac:dyDescent="0.3">
      <c r="C4" s="34" t="s">
        <v>20</v>
      </c>
      <c r="D4" s="34" t="s">
        <v>20</v>
      </c>
      <c r="E4" s="34" t="s">
        <v>20</v>
      </c>
      <c r="F4" s="32" t="s">
        <v>31</v>
      </c>
    </row>
    <row r="5" spans="1:6" x14ac:dyDescent="0.3">
      <c r="C5" s="34"/>
      <c r="D5" s="34"/>
      <c r="E5" s="34"/>
    </row>
    <row r="6" spans="1:6" x14ac:dyDescent="0.3">
      <c r="A6" s="32" t="s">
        <v>1</v>
      </c>
      <c r="B6" s="32" t="s">
        <v>32</v>
      </c>
      <c r="C6" s="35">
        <f>'7.10 Budget and actual data'!C4</f>
        <v>95400</v>
      </c>
      <c r="D6" s="35">
        <f>'7.10 Budget and actual data'!D4</f>
        <v>104950</v>
      </c>
      <c r="E6" s="36">
        <f>+D6-C6</f>
        <v>9550</v>
      </c>
      <c r="F6" s="37">
        <f>+E6/C6</f>
        <v>0.10010482180293501</v>
      </c>
    </row>
    <row r="7" spans="1:6" x14ac:dyDescent="0.3">
      <c r="A7" s="32" t="s">
        <v>1</v>
      </c>
      <c r="B7" s="32" t="s">
        <v>33</v>
      </c>
      <c r="C7" s="35">
        <f>'7.10 Budget and actual data'!C5</f>
        <v>5200</v>
      </c>
      <c r="D7" s="35">
        <f>'7.10 Budget and actual data'!D5</f>
        <v>6300</v>
      </c>
      <c r="E7" s="36">
        <f>+D7-C7</f>
        <v>1100</v>
      </c>
      <c r="F7" s="37">
        <f t="shared" ref="F7:F16" si="0">+E7/C7</f>
        <v>0.21153846153846154</v>
      </c>
    </row>
    <row r="8" spans="1:6" x14ac:dyDescent="0.3">
      <c r="A8" s="32" t="s">
        <v>2</v>
      </c>
      <c r="B8" s="32" t="s">
        <v>34</v>
      </c>
      <c r="C8" s="35">
        <f>'7.10 Budget and actual data'!C6</f>
        <v>33390</v>
      </c>
      <c r="D8" s="35">
        <f>'7.10 Budget and actual data'!D6</f>
        <v>39500</v>
      </c>
      <c r="E8" s="36">
        <f>+C8-D8</f>
        <v>-6110</v>
      </c>
      <c r="F8" s="37">
        <f t="shared" si="0"/>
        <v>-0.18298891883797544</v>
      </c>
    </row>
    <row r="9" spans="1:6" x14ac:dyDescent="0.3">
      <c r="A9" s="32" t="s">
        <v>2</v>
      </c>
      <c r="B9" s="32" t="s">
        <v>33</v>
      </c>
      <c r="C9" s="35">
        <f>'7.10 Budget and actual data'!C7</f>
        <v>2340</v>
      </c>
      <c r="D9" s="35">
        <f>'7.10 Budget and actual data'!D7</f>
        <v>2802</v>
      </c>
      <c r="E9" s="36">
        <f t="shared" ref="E9:E16" si="1">+C9-D9</f>
        <v>-462</v>
      </c>
      <c r="F9" s="37">
        <f t="shared" si="0"/>
        <v>-0.19743589743589743</v>
      </c>
    </row>
    <row r="10" spans="1:6" x14ac:dyDescent="0.3">
      <c r="A10" s="32" t="s">
        <v>5</v>
      </c>
      <c r="B10" s="32" t="s">
        <v>35</v>
      </c>
      <c r="C10" s="35">
        <f>'7.10 Budget and actual data'!C8</f>
        <v>15200</v>
      </c>
      <c r="D10" s="35">
        <f>'7.10 Budget and actual data'!D8</f>
        <v>17200</v>
      </c>
      <c r="E10" s="36">
        <f t="shared" si="1"/>
        <v>-2000</v>
      </c>
      <c r="F10" s="37">
        <f t="shared" si="0"/>
        <v>-0.13157894736842105</v>
      </c>
    </row>
    <row r="11" spans="1:6" x14ac:dyDescent="0.3">
      <c r="A11" s="32" t="s">
        <v>5</v>
      </c>
      <c r="B11" s="32" t="s">
        <v>36</v>
      </c>
      <c r="C11" s="35">
        <f>'7.10 Budget and actual data'!C9</f>
        <v>15500</v>
      </c>
      <c r="D11" s="35">
        <f>'7.10 Budget and actual data'!D9</f>
        <v>17050</v>
      </c>
      <c r="E11" s="36">
        <f t="shared" si="1"/>
        <v>-1550</v>
      </c>
      <c r="F11" s="37">
        <f t="shared" si="0"/>
        <v>-0.1</v>
      </c>
    </row>
    <row r="12" spans="1:6" x14ac:dyDescent="0.3">
      <c r="A12" s="32" t="s">
        <v>8</v>
      </c>
      <c r="B12" s="32" t="s">
        <v>37</v>
      </c>
      <c r="C12" s="35">
        <f>'7.10 Budget and actual data'!C10</f>
        <v>4000</v>
      </c>
      <c r="D12" s="35">
        <f>'7.10 Budget and actual data'!D10</f>
        <v>4200</v>
      </c>
      <c r="E12" s="36">
        <f t="shared" si="1"/>
        <v>-200</v>
      </c>
      <c r="F12" s="37">
        <f t="shared" si="0"/>
        <v>-0.05</v>
      </c>
    </row>
    <row r="13" spans="1:6" x14ac:dyDescent="0.3">
      <c r="A13" s="32" t="s">
        <v>8</v>
      </c>
      <c r="B13" s="32" t="s">
        <v>38</v>
      </c>
      <c r="C13" s="35">
        <f>'7.10 Budget and actual data'!C11</f>
        <v>2000</v>
      </c>
      <c r="D13" s="35">
        <f>'7.10 Budget and actual data'!D11</f>
        <v>2500</v>
      </c>
      <c r="E13" s="36">
        <f t="shared" si="1"/>
        <v>-500</v>
      </c>
      <c r="F13" s="37">
        <f t="shared" si="0"/>
        <v>-0.25</v>
      </c>
    </row>
    <row r="14" spans="1:6" x14ac:dyDescent="0.3">
      <c r="A14" s="32" t="s">
        <v>12</v>
      </c>
      <c r="B14" s="32" t="s">
        <v>39</v>
      </c>
      <c r="C14" s="35">
        <f>'7.10 Budget and actual data'!C12</f>
        <v>5000</v>
      </c>
      <c r="D14" s="35">
        <f>'7.10 Budget and actual data'!D12</f>
        <v>5000</v>
      </c>
      <c r="E14" s="36">
        <f t="shared" si="1"/>
        <v>0</v>
      </c>
      <c r="F14" s="37">
        <f t="shared" si="0"/>
        <v>0</v>
      </c>
    </row>
    <row r="15" spans="1:6" x14ac:dyDescent="0.3">
      <c r="A15" s="32" t="s">
        <v>12</v>
      </c>
      <c r="B15" s="32" t="s">
        <v>40</v>
      </c>
      <c r="C15" s="35">
        <f>'7.10 Budget and actual data'!C13</f>
        <v>1000</v>
      </c>
      <c r="D15" s="35">
        <f>'7.10 Budget and actual data'!D13</f>
        <v>900</v>
      </c>
      <c r="E15" s="36">
        <f t="shared" si="1"/>
        <v>100</v>
      </c>
      <c r="F15" s="37">
        <f t="shared" si="0"/>
        <v>0.1</v>
      </c>
    </row>
    <row r="16" spans="1:6" x14ac:dyDescent="0.3">
      <c r="A16" s="32" t="s">
        <v>12</v>
      </c>
      <c r="B16" s="32" t="s">
        <v>41</v>
      </c>
      <c r="C16" s="35">
        <f>'7.10 Budget and actual data'!C14</f>
        <v>1000</v>
      </c>
      <c r="D16" s="35">
        <f>'7.10 Budget and actual data'!D14</f>
        <v>1500</v>
      </c>
      <c r="E16" s="36">
        <f t="shared" si="1"/>
        <v>-500</v>
      </c>
      <c r="F16" s="37">
        <f t="shared" si="0"/>
        <v>-0.5</v>
      </c>
    </row>
    <row r="17" spans="1:5" x14ac:dyDescent="0.3">
      <c r="A17" s="32" t="s">
        <v>42</v>
      </c>
      <c r="C17" s="38">
        <f t="shared" ref="C17:D17" si="2">SUM(C6:C7)-SUM(C8:C16)</f>
        <v>21170</v>
      </c>
      <c r="D17" s="38">
        <f t="shared" si="2"/>
        <v>20598</v>
      </c>
      <c r="E17" s="36">
        <f>+D17-C17</f>
        <v>-572</v>
      </c>
    </row>
    <row r="18" spans="1:5" x14ac:dyDescent="0.3">
      <c r="E18" s="32" t="str">
        <f>IF(SUM(E6:E16)=E17,"Balanced","check")</f>
        <v>Balanced</v>
      </c>
    </row>
  </sheetData>
  <mergeCells count="1">
    <mergeCell ref="E2:F2"/>
  </mergeCells>
  <pageMargins left="0.70866141732283472" right="0.70866141732283472" top="0.74803149606299213" bottom="0.74803149606299213" header="0.31496062992125984" footer="0.31496062992125984"/>
  <pageSetup paperSize="9" scale="130" orientation="landscape" horizontalDpi="4294967293" r:id="rId1"/>
  <headerFooter>
    <oddHeader>&amp;CCatering for Occasions Year ended 31 December 20-4</oddHeader>
    <oddFooter xml:space="preserve">&amp;C&amp;A &amp;T &amp;D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2002-29E8-4D7A-B86A-76F8BE527D8A}">
  <dimension ref="A2:D17"/>
  <sheetViews>
    <sheetView workbookViewId="0">
      <selection activeCell="C10" sqref="C10"/>
    </sheetView>
  </sheetViews>
  <sheetFormatPr defaultRowHeight="14.5" x14ac:dyDescent="0.35"/>
  <cols>
    <col min="1" max="1" width="21.81640625" customWidth="1"/>
    <col min="2" max="2" width="22.1796875" customWidth="1"/>
    <col min="3" max="3" width="9.453125" bestFit="1" customWidth="1"/>
  </cols>
  <sheetData>
    <row r="2" spans="1:4" x14ac:dyDescent="0.35">
      <c r="A2" t="s">
        <v>45</v>
      </c>
      <c r="C2" t="s">
        <v>28</v>
      </c>
      <c r="D2" t="s">
        <v>29</v>
      </c>
    </row>
    <row r="4" spans="1:4" x14ac:dyDescent="0.35">
      <c r="A4" s="1" t="s">
        <v>1</v>
      </c>
      <c r="B4" s="1" t="s">
        <v>32</v>
      </c>
      <c r="C4" s="1">
        <v>95400</v>
      </c>
      <c r="D4" s="1">
        <v>104950</v>
      </c>
    </row>
    <row r="5" spans="1:4" x14ac:dyDescent="0.35">
      <c r="A5" s="1" t="s">
        <v>1</v>
      </c>
      <c r="B5" s="1" t="s">
        <v>33</v>
      </c>
      <c r="C5" s="1">
        <v>5200</v>
      </c>
      <c r="D5" s="1">
        <v>6300</v>
      </c>
    </row>
    <row r="6" spans="1:4" x14ac:dyDescent="0.35">
      <c r="A6" s="1" t="s">
        <v>2</v>
      </c>
      <c r="B6" s="1" t="s">
        <v>32</v>
      </c>
      <c r="C6" s="1">
        <v>33390</v>
      </c>
      <c r="D6" s="1">
        <v>39500</v>
      </c>
    </row>
    <row r="7" spans="1:4" x14ac:dyDescent="0.35">
      <c r="A7" s="1" t="s">
        <v>2</v>
      </c>
      <c r="B7" s="1" t="s">
        <v>33</v>
      </c>
      <c r="C7" s="1">
        <v>2340</v>
      </c>
      <c r="D7" s="1">
        <v>2802</v>
      </c>
    </row>
    <row r="8" spans="1:4" x14ac:dyDescent="0.35">
      <c r="A8" s="1" t="s">
        <v>5</v>
      </c>
      <c r="B8" s="1" t="s">
        <v>35</v>
      </c>
      <c r="C8" s="1">
        <v>15200</v>
      </c>
      <c r="D8" s="1">
        <v>17200</v>
      </c>
    </row>
    <row r="9" spans="1:4" x14ac:dyDescent="0.35">
      <c r="A9" s="1" t="s">
        <v>5</v>
      </c>
      <c r="B9" s="1" t="s">
        <v>36</v>
      </c>
      <c r="C9" s="1">
        <v>15500</v>
      </c>
      <c r="D9" s="1">
        <v>17050</v>
      </c>
    </row>
    <row r="10" spans="1:4" x14ac:dyDescent="0.35">
      <c r="A10" s="1" t="s">
        <v>8</v>
      </c>
      <c r="B10" s="1" t="s">
        <v>43</v>
      </c>
      <c r="C10" s="1">
        <v>4000</v>
      </c>
      <c r="D10" s="1">
        <v>4200</v>
      </c>
    </row>
    <row r="11" spans="1:4" x14ac:dyDescent="0.35">
      <c r="A11" s="1" t="s">
        <v>8</v>
      </c>
      <c r="B11" s="1" t="s">
        <v>38</v>
      </c>
      <c r="C11" s="1">
        <v>2000</v>
      </c>
      <c r="D11" s="1">
        <v>2500</v>
      </c>
    </row>
    <row r="12" spans="1:4" x14ac:dyDescent="0.35">
      <c r="A12" s="1" t="s">
        <v>12</v>
      </c>
      <c r="B12" s="1" t="s">
        <v>44</v>
      </c>
      <c r="C12" s="1">
        <v>5000</v>
      </c>
      <c r="D12" s="1">
        <v>5000</v>
      </c>
    </row>
    <row r="13" spans="1:4" x14ac:dyDescent="0.35">
      <c r="A13" s="1" t="s">
        <v>12</v>
      </c>
      <c r="B13" s="1" t="s">
        <v>40</v>
      </c>
      <c r="C13" s="1">
        <v>1000</v>
      </c>
      <c r="D13" s="1">
        <v>900</v>
      </c>
    </row>
    <row r="14" spans="1:4" x14ac:dyDescent="0.35">
      <c r="A14" s="1" t="s">
        <v>12</v>
      </c>
      <c r="B14" s="1" t="s">
        <v>41</v>
      </c>
      <c r="C14" s="1">
        <v>1000</v>
      </c>
      <c r="D14" s="1">
        <v>1500</v>
      </c>
    </row>
    <row r="15" spans="1:4" x14ac:dyDescent="0.35">
      <c r="A15" s="1"/>
      <c r="B15" s="1"/>
      <c r="C15" s="1"/>
      <c r="D15" s="1"/>
    </row>
    <row r="16" spans="1:4" x14ac:dyDescent="0.35">
      <c r="A16" s="1"/>
    </row>
    <row r="17" spans="3:4" x14ac:dyDescent="0.35">
      <c r="C17" s="1"/>
      <c r="D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7.3 Output Analysis</vt:lpstr>
      <vt:lpstr>7.3 Budget</vt:lpstr>
      <vt:lpstr>7.10 Variance analysis</vt:lpstr>
      <vt:lpstr>7.10 Budget and actual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2021-06-04T19:43:33Z</cp:lastPrinted>
  <dcterms:created xsi:type="dcterms:W3CDTF">2016-06-27T12:57:31Z</dcterms:created>
  <dcterms:modified xsi:type="dcterms:W3CDTF">2021-10-05T16:56:46Z</dcterms:modified>
</cp:coreProperties>
</file>