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endy\Documents\Osborne work 2021\Chap 2 Ex Files\"/>
    </mc:Choice>
  </mc:AlternateContent>
  <xr:revisionPtr revIDLastSave="0" documentId="13_ncr:1_{F02BC076-4C31-4C96-A664-34C28D6863B3}" xr6:coauthVersionLast="47" xr6:coauthVersionMax="47" xr10:uidLastSave="{00000000-0000-0000-0000-000000000000}"/>
  <bookViews>
    <workbookView xWindow="-110" yWindow="-110" windowWidth="19420" windowHeight="10420" activeTab="11" xr2:uid="{00000000-000D-0000-FFFF-FFFF00000000}"/>
  </bookViews>
  <sheets>
    <sheet name="Exercise 1 " sheetId="9" r:id="rId1"/>
    <sheet name="Exercise 2" sheetId="7" r:id="rId2"/>
    <sheet name="Exercise 3" sheetId="13" r:id="rId3"/>
    <sheet name="Exercise 4" sheetId="15" r:id="rId4"/>
    <sheet name="Exercise 5" sheetId="18" r:id="rId5"/>
    <sheet name="Exercise 6" sheetId="21" r:id="rId6"/>
    <sheet name="Exercise 7" sheetId="22" r:id="rId7"/>
    <sheet name="Exercise 8" sheetId="23" r:id="rId8"/>
    <sheet name="Exercise 9" sheetId="28" r:id="rId9"/>
    <sheet name="Exercise 10" sheetId="33" r:id="rId10"/>
    <sheet name="Exercise 11" sheetId="36" r:id="rId11"/>
    <sheet name="Exercise 12" sheetId="3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7" l="1"/>
  <c r="E10" i="37"/>
  <c r="E8" i="37"/>
  <c r="K7" i="37"/>
  <c r="K8" i="37" s="1"/>
  <c r="K9" i="37" s="1"/>
  <c r="K10" i="37" s="1"/>
  <c r="K6" i="37"/>
  <c r="E6" i="37"/>
  <c r="E12" i="37" s="1"/>
  <c r="C12" i="36"/>
  <c r="E10" i="36"/>
  <c r="E8" i="36"/>
  <c r="K7" i="36"/>
  <c r="K8" i="36" s="1"/>
  <c r="K9" i="36" s="1"/>
  <c r="K10" i="36" s="1"/>
  <c r="K6" i="36"/>
  <c r="E6" i="36"/>
  <c r="E12" i="36" s="1"/>
  <c r="E12" i="33"/>
  <c r="C12" i="33"/>
  <c r="E10" i="33"/>
  <c r="E8" i="33"/>
  <c r="K6" i="33"/>
  <c r="K7" i="33" s="1"/>
  <c r="K8" i="33" s="1"/>
  <c r="K9" i="33" s="1"/>
  <c r="K10" i="33" s="1"/>
  <c r="E6" i="33"/>
  <c r="I8" i="28"/>
  <c r="I9" i="28"/>
  <c r="I10" i="28"/>
  <c r="I11" i="28"/>
  <c r="I7" i="28"/>
  <c r="H8" i="28"/>
  <c r="H9" i="28"/>
  <c r="H10" i="28"/>
  <c r="H11" i="28"/>
  <c r="H7" i="28"/>
  <c r="F11" i="28"/>
  <c r="F10" i="28"/>
  <c r="F9" i="28"/>
  <c r="F8" i="28"/>
  <c r="F7" i="28"/>
  <c r="F12" i="23"/>
  <c r="F11" i="23"/>
  <c r="F10" i="23"/>
  <c r="F9" i="23"/>
  <c r="F8" i="23"/>
  <c r="F7" i="23"/>
  <c r="F6" i="23"/>
  <c r="F5" i="23"/>
  <c r="F4" i="23"/>
  <c r="F13" i="23" l="1"/>
  <c r="F17" i="23" s="1"/>
  <c r="F19" i="23" s="1"/>
  <c r="F11" i="22" l="1"/>
  <c r="F10" i="22"/>
  <c r="F9" i="22"/>
  <c r="F8" i="22"/>
  <c r="F7" i="22"/>
  <c r="F11" i="21"/>
  <c r="F10" i="21"/>
  <c r="F9" i="21"/>
  <c r="F8" i="21"/>
  <c r="F7" i="21"/>
  <c r="F11" i="18" l="1"/>
  <c r="F10" i="18"/>
  <c r="F9" i="18"/>
  <c r="F8" i="18"/>
  <c r="F7" i="18"/>
  <c r="C9" i="13" l="1"/>
  <c r="B8" i="13"/>
  <c r="B9" i="13" s="1"/>
  <c r="C7" i="13"/>
  <c r="C6" i="13"/>
  <c r="C9" i="9"/>
  <c r="B8" i="9"/>
  <c r="B9" i="9" s="1"/>
  <c r="C7" i="9"/>
  <c r="C6" i="9"/>
  <c r="C9" i="7"/>
  <c r="B8" i="7"/>
  <c r="B9" i="7" s="1"/>
  <c r="C7" i="7"/>
  <c r="C6" i="7"/>
</calcChain>
</file>

<file path=xl/sharedStrings.xml><?xml version="1.0" encoding="utf-8"?>
<sst xmlns="http://schemas.openxmlformats.org/spreadsheetml/2006/main" count="273" uniqueCount="65">
  <si>
    <t>Materials</t>
  </si>
  <si>
    <t>Labour</t>
  </si>
  <si>
    <t>Production costs</t>
  </si>
  <si>
    <t>Total</t>
  </si>
  <si>
    <t>No of units</t>
  </si>
  <si>
    <t>Unit cost</t>
  </si>
  <si>
    <t>Total cost</t>
  </si>
  <si>
    <t>Fixed costs</t>
  </si>
  <si>
    <t>Product</t>
  </si>
  <si>
    <t>Description</t>
  </si>
  <si>
    <t>Qty</t>
  </si>
  <si>
    <t>Price</t>
  </si>
  <si>
    <t>Unit</t>
  </si>
  <si>
    <t>Discount</t>
  </si>
  <si>
    <t>Net</t>
  </si>
  <si>
    <t>£</t>
  </si>
  <si>
    <t>%</t>
  </si>
  <si>
    <t>PAPER-R</t>
  </si>
  <si>
    <t>Paper -Ream</t>
  </si>
  <si>
    <t>each</t>
  </si>
  <si>
    <t>PEN-50</t>
  </si>
  <si>
    <t>Pens box - 50</t>
  </si>
  <si>
    <t>A4FOLD-3</t>
  </si>
  <si>
    <t>A4 Ring Folder - 3</t>
  </si>
  <si>
    <t>PAD-1</t>
  </si>
  <si>
    <t>Lined pads - 1</t>
  </si>
  <si>
    <t>ENVA4-100</t>
  </si>
  <si>
    <t>Envelopes A4 -100</t>
  </si>
  <si>
    <t>code</t>
  </si>
  <si>
    <t>Customer no.:</t>
  </si>
  <si>
    <t>Invoice date:</t>
  </si>
  <si>
    <t xml:space="preserve">Inventory Record </t>
  </si>
  <si>
    <t>Average cost valuation</t>
  </si>
  <si>
    <t>Item RT12548</t>
  </si>
  <si>
    <t>Date</t>
  </si>
  <si>
    <t>Receipts</t>
  </si>
  <si>
    <t>Issues</t>
  </si>
  <si>
    <t>Balance</t>
  </si>
  <si>
    <t>Quantity</t>
  </si>
  <si>
    <t>Cost per unit</t>
  </si>
  <si>
    <t>My  Company Ltd</t>
  </si>
  <si>
    <t>My Company Ltd</t>
  </si>
  <si>
    <t>Unit cost of Grande Pizza Oven</t>
  </si>
  <si>
    <t>Currency exchange rate</t>
  </si>
  <si>
    <t xml:space="preserve">Euro </t>
  </si>
  <si>
    <t>:£</t>
  </si>
  <si>
    <t>Supplier</t>
  </si>
  <si>
    <t>Cost (local currency)</t>
  </si>
  <si>
    <t>Cost GBP</t>
  </si>
  <si>
    <t>Aluminium</t>
  </si>
  <si>
    <t>UK</t>
  </si>
  <si>
    <t>Insulation</t>
  </si>
  <si>
    <t>Consumables (screws, etc)</t>
  </si>
  <si>
    <t>Chimney</t>
  </si>
  <si>
    <t>Door handle</t>
  </si>
  <si>
    <t>Burner door</t>
  </si>
  <si>
    <t>Burner handle</t>
  </si>
  <si>
    <t>Thermometer</t>
  </si>
  <si>
    <t>Italy</t>
  </si>
  <si>
    <t>Pizza stone</t>
  </si>
  <si>
    <t>Selling price</t>
  </si>
  <si>
    <t>Gross profit</t>
  </si>
  <si>
    <t>Gross profit %</t>
  </si>
  <si>
    <t>Delivery date:</t>
  </si>
  <si>
    <t>Delivery time: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</si>
</sst>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165" formatCode="dd/mm/yy;@"/>
    <numFmt numFmtId="166" formatCode="&quot;£&quot;#,##0.00"/>
    <numFmt numFmtId="167" formatCode="0.0"/>
    <numFmt numFmtId="170" formatCode="[$-409]hh:mm:ss\ AM/P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u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sz val="14"/>
      <color theme="0" tint="-0.249977111117893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/>
    </xf>
    <xf numFmtId="6" fontId="0" fillId="0" borderId="0" xfId="0" applyNumberFormat="1"/>
    <xf numFmtId="0" fontId="0" fillId="0" borderId="0" xfId="0" applyNumberFormat="1"/>
    <xf numFmtId="0" fontId="2" fillId="0" borderId="0" xfId="0" applyFont="1"/>
    <xf numFmtId="0" fontId="3" fillId="0" borderId="0" xfId="0" applyFont="1"/>
    <xf numFmtId="14" fontId="0" fillId="0" borderId="0" xfId="0" applyNumberFormat="1"/>
    <xf numFmtId="2" fontId="0" fillId="0" borderId="0" xfId="0" applyNumberFormat="1"/>
    <xf numFmtId="9" fontId="0" fillId="0" borderId="0" xfId="0" applyNumberFormat="1"/>
    <xf numFmtId="2" fontId="2" fillId="0" borderId="0" xfId="0" applyNumberFormat="1" applyFont="1"/>
    <xf numFmtId="9" fontId="2" fillId="0" borderId="0" xfId="0" applyNumberFormat="1" applyFont="1"/>
    <xf numFmtId="2" fontId="4" fillId="0" borderId="0" xfId="0" applyNumberFormat="1" applyFont="1"/>
    <xf numFmtId="0" fontId="4" fillId="0" borderId="0" xfId="0" applyFont="1"/>
    <xf numFmtId="0" fontId="2" fillId="0" borderId="0" xfId="0" applyNumberFormat="1" applyFont="1"/>
    <xf numFmtId="165" fontId="0" fillId="0" borderId="0" xfId="0" applyNumberFormat="1"/>
    <xf numFmtId="0" fontId="6" fillId="0" borderId="0" xfId="0" applyFont="1"/>
    <xf numFmtId="2" fontId="6" fillId="0" borderId="0" xfId="0" applyNumberFormat="1" applyFont="1"/>
    <xf numFmtId="9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9" fontId="7" fillId="0" borderId="0" xfId="0" applyNumberFormat="1" applyFont="1"/>
    <xf numFmtId="0" fontId="0" fillId="0" borderId="0" xfId="0" applyFont="1"/>
    <xf numFmtId="2" fontId="0" fillId="0" borderId="0" xfId="0" applyNumberFormat="1" applyFont="1"/>
    <xf numFmtId="9" fontId="0" fillId="0" borderId="0" xfId="0" applyNumberFormat="1" applyFont="1"/>
    <xf numFmtId="0" fontId="8" fillId="0" borderId="0" xfId="0" applyFont="1"/>
    <xf numFmtId="14" fontId="9" fillId="0" borderId="0" xfId="0" applyNumberFormat="1" applyFont="1"/>
    <xf numFmtId="0" fontId="9" fillId="0" borderId="0" xfId="0" applyFont="1"/>
    <xf numFmtId="2" fontId="9" fillId="0" borderId="0" xfId="0" applyNumberFormat="1" applyFont="1"/>
    <xf numFmtId="9" fontId="9" fillId="0" borderId="0" xfId="0" applyNumberFormat="1" applyFont="1"/>
    <xf numFmtId="0" fontId="10" fillId="0" borderId="0" xfId="0" applyFont="1"/>
    <xf numFmtId="2" fontId="10" fillId="0" borderId="0" xfId="0" applyNumberFormat="1" applyFont="1"/>
    <xf numFmtId="9" fontId="10" fillId="0" borderId="0" xfId="0" applyNumberFormat="1" applyFont="1"/>
    <xf numFmtId="166" fontId="0" fillId="0" borderId="0" xfId="0" applyNumberFormat="1"/>
    <xf numFmtId="167" fontId="2" fillId="0" borderId="0" xfId="0" applyNumberFormat="1" applyFont="1"/>
    <xf numFmtId="2" fontId="2" fillId="0" borderId="0" xfId="0" applyNumberFormat="1" applyFont="1" applyAlignment="1">
      <alignment wrapText="1"/>
    </xf>
    <xf numFmtId="166" fontId="2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1" applyNumberFormat="1" applyFont="1"/>
    <xf numFmtId="4" fontId="0" fillId="0" borderId="0" xfId="0" applyNumberForma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170" fontId="0" fillId="0" borderId="0" xfId="0" applyNumberFormat="1"/>
    <xf numFmtId="18" fontId="0" fillId="0" borderId="0" xfId="0" applyNumberFormat="1"/>
    <xf numFmtId="15" fontId="0" fillId="0" borderId="0" xfId="0" applyNumberFormat="1"/>
    <xf numFmtId="0" fontId="12" fillId="0" borderId="0" xfId="0" applyFont="1"/>
    <xf numFmtId="15" fontId="7" fillId="0" borderId="0" xfId="0" applyNumberFormat="1" applyFont="1"/>
    <xf numFmtId="18" fontId="7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1CFBD-9E4C-4346-8381-7AAF69730E1C}">
  <sheetPr codeName="Sheet1"/>
  <dimension ref="A1:C9"/>
  <sheetViews>
    <sheetView workbookViewId="0">
      <selection activeCell="I19" sqref="I19"/>
    </sheetView>
  </sheetViews>
  <sheetFormatPr defaultRowHeight="14.5" x14ac:dyDescent="0.35"/>
  <cols>
    <col min="1" max="1" width="11.81640625" customWidth="1"/>
    <col min="2" max="2" width="11.54296875" customWidth="1"/>
  </cols>
  <sheetData>
    <row r="1" spans="1:3" ht="25" customHeight="1" x14ac:dyDescent="0.35">
      <c r="A1" s="1" t="s">
        <v>2</v>
      </c>
      <c r="B1" s="1"/>
      <c r="C1" s="1"/>
    </row>
    <row r="3" spans="1:3" x14ac:dyDescent="0.35">
      <c r="A3" t="s">
        <v>4</v>
      </c>
      <c r="B3">
        <v>12000</v>
      </c>
    </row>
    <row r="5" spans="1:3" x14ac:dyDescent="0.35">
      <c r="B5" t="s">
        <v>5</v>
      </c>
      <c r="C5" t="s">
        <v>6</v>
      </c>
    </row>
    <row r="6" spans="1:3" x14ac:dyDescent="0.35">
      <c r="A6" t="s">
        <v>0</v>
      </c>
      <c r="B6" s="4">
        <v>5</v>
      </c>
      <c r="C6" s="4">
        <f>B3*B6</f>
        <v>60000</v>
      </c>
    </row>
    <row r="7" spans="1:3" x14ac:dyDescent="0.35">
      <c r="A7" t="s">
        <v>1</v>
      </c>
      <c r="B7" s="4">
        <v>2</v>
      </c>
      <c r="C7" s="4">
        <f>B3*B7</f>
        <v>24000</v>
      </c>
    </row>
    <row r="8" spans="1:3" x14ac:dyDescent="0.35">
      <c r="A8" t="s">
        <v>7</v>
      </c>
      <c r="B8" s="4">
        <f>C8/B3</f>
        <v>3</v>
      </c>
      <c r="C8" s="4">
        <v>36000</v>
      </c>
    </row>
    <row r="9" spans="1:3" x14ac:dyDescent="0.35">
      <c r="A9" t="s">
        <v>3</v>
      </c>
      <c r="B9" s="4">
        <f>SUM(B6:B8)</f>
        <v>10</v>
      </c>
      <c r="C9" s="4">
        <f>SUM(C6:C8)</f>
        <v>120000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8C60-F36D-4780-BBD9-93CA1852E94E}">
  <sheetPr codeName="Sheet19"/>
  <dimension ref="A1:M12"/>
  <sheetViews>
    <sheetView workbookViewId="0">
      <selection activeCell="H17" sqref="H17"/>
    </sheetView>
  </sheetViews>
  <sheetFormatPr defaultRowHeight="14.5" x14ac:dyDescent="0.35"/>
  <cols>
    <col min="1" max="1" width="11" customWidth="1"/>
    <col min="2" max="2" width="1.6328125" customWidth="1"/>
    <col min="4" max="4" width="11.81640625" customWidth="1"/>
    <col min="6" max="6" width="1.6328125" customWidth="1"/>
    <col min="8" max="8" width="11.26953125" customWidth="1"/>
    <col min="10" max="10" width="1.6328125" customWidth="1"/>
    <col min="12" max="12" width="11.7265625" bestFit="1" customWidth="1"/>
  </cols>
  <sheetData>
    <row r="1" spans="1:13" x14ac:dyDescent="0.35">
      <c r="A1" t="s">
        <v>31</v>
      </c>
      <c r="D1" t="s">
        <v>32</v>
      </c>
    </row>
    <row r="2" spans="1:13" x14ac:dyDescent="0.35">
      <c r="A2" t="s">
        <v>33</v>
      </c>
    </row>
    <row r="4" spans="1:13" x14ac:dyDescent="0.35">
      <c r="A4" t="s">
        <v>34</v>
      </c>
      <c r="D4" t="s">
        <v>35</v>
      </c>
      <c r="H4" t="s">
        <v>36</v>
      </c>
      <c r="L4" t="s">
        <v>37</v>
      </c>
    </row>
    <row r="5" spans="1:13" x14ac:dyDescent="0.35">
      <c r="C5" t="s">
        <v>38</v>
      </c>
      <c r="D5" t="s">
        <v>39</v>
      </c>
      <c r="E5" t="s">
        <v>6</v>
      </c>
      <c r="G5" t="s">
        <v>38</v>
      </c>
      <c r="H5" t="s">
        <v>39</v>
      </c>
      <c r="I5" t="s">
        <v>6</v>
      </c>
      <c r="K5" t="s">
        <v>38</v>
      </c>
      <c r="L5" t="s">
        <v>39</v>
      </c>
      <c r="M5" t="s">
        <v>6</v>
      </c>
    </row>
    <row r="6" spans="1:13" x14ac:dyDescent="0.35">
      <c r="A6" s="7">
        <v>44288</v>
      </c>
      <c r="B6" s="7"/>
      <c r="C6">
        <v>100</v>
      </c>
      <c r="D6">
        <v>3</v>
      </c>
      <c r="E6">
        <f>C6*D6</f>
        <v>300</v>
      </c>
      <c r="F6" s="7"/>
      <c r="J6" s="7"/>
      <c r="K6">
        <f>C6</f>
        <v>100</v>
      </c>
    </row>
    <row r="7" spans="1:13" x14ac:dyDescent="0.35">
      <c r="A7" s="7">
        <v>44289</v>
      </c>
      <c r="B7" s="7"/>
      <c r="F7" s="7"/>
      <c r="G7">
        <v>50</v>
      </c>
      <c r="J7" s="7"/>
      <c r="K7">
        <f>K6+C7-G7</f>
        <v>50</v>
      </c>
    </row>
    <row r="8" spans="1:13" x14ac:dyDescent="0.35">
      <c r="A8" s="7">
        <v>44291</v>
      </c>
      <c r="B8" s="7"/>
      <c r="C8">
        <v>100</v>
      </c>
      <c r="D8">
        <v>4.5</v>
      </c>
      <c r="E8">
        <f>C8*D8</f>
        <v>450</v>
      </c>
      <c r="F8" s="7"/>
      <c r="J8" s="7"/>
      <c r="K8">
        <f t="shared" ref="K8:K10" si="0">K7+C8-G8</f>
        <v>150</v>
      </c>
    </row>
    <row r="9" spans="1:13" x14ac:dyDescent="0.35">
      <c r="A9" s="7">
        <v>44292</v>
      </c>
      <c r="B9" s="7"/>
      <c r="F9" s="7"/>
      <c r="G9">
        <v>100</v>
      </c>
      <c r="J9" s="7"/>
      <c r="K9">
        <f t="shared" si="0"/>
        <v>50</v>
      </c>
    </row>
    <row r="10" spans="1:13" x14ac:dyDescent="0.35">
      <c r="A10" s="7">
        <v>44294</v>
      </c>
      <c r="B10" s="7"/>
      <c r="C10">
        <v>150</v>
      </c>
      <c r="D10">
        <v>4.5</v>
      </c>
      <c r="E10">
        <f>C10*D10</f>
        <v>675</v>
      </c>
      <c r="F10" s="7"/>
      <c r="J10" s="7"/>
      <c r="K10">
        <f t="shared" si="0"/>
        <v>200</v>
      </c>
    </row>
    <row r="12" spans="1:13" x14ac:dyDescent="0.35">
      <c r="A12" t="s">
        <v>3</v>
      </c>
      <c r="C12">
        <f>SUM(C6:C10)</f>
        <v>350</v>
      </c>
      <c r="E12">
        <f>SUM(E6:E10)</f>
        <v>1425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&amp;L&amp;D&amp;R&amp;T</oddHead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2B133-13C5-432B-A588-26CC61231667}">
  <sheetPr codeName="Sheet21"/>
  <dimension ref="A1:M12"/>
  <sheetViews>
    <sheetView workbookViewId="0">
      <selection activeCell="H17" sqref="H17"/>
    </sheetView>
  </sheetViews>
  <sheetFormatPr defaultRowHeight="14.5" x14ac:dyDescent="0.35"/>
  <cols>
    <col min="1" max="1" width="11" customWidth="1"/>
    <col min="2" max="2" width="1.6328125" customWidth="1"/>
    <col min="4" max="4" width="11.81640625" customWidth="1"/>
    <col min="6" max="6" width="1.6328125" customWidth="1"/>
    <col min="8" max="8" width="11.26953125" customWidth="1"/>
    <col min="10" max="10" width="1.6328125" customWidth="1"/>
    <col min="12" max="12" width="11.7265625" bestFit="1" customWidth="1"/>
  </cols>
  <sheetData>
    <row r="1" spans="1:13" x14ac:dyDescent="0.35">
      <c r="A1" t="s">
        <v>31</v>
      </c>
      <c r="D1" t="s">
        <v>32</v>
      </c>
    </row>
    <row r="2" spans="1:13" x14ac:dyDescent="0.35">
      <c r="A2" t="s">
        <v>33</v>
      </c>
    </row>
    <row r="4" spans="1:13" x14ac:dyDescent="0.35">
      <c r="A4" t="s">
        <v>34</v>
      </c>
      <c r="D4" t="s">
        <v>35</v>
      </c>
      <c r="H4" t="s">
        <v>36</v>
      </c>
      <c r="L4" t="s">
        <v>37</v>
      </c>
    </row>
    <row r="5" spans="1:13" x14ac:dyDescent="0.35">
      <c r="C5" t="s">
        <v>38</v>
      </c>
      <c r="D5" t="s">
        <v>39</v>
      </c>
      <c r="E5" t="s">
        <v>6</v>
      </c>
      <c r="G5" t="s">
        <v>38</v>
      </c>
      <c r="H5" t="s">
        <v>39</v>
      </c>
      <c r="I5" t="s">
        <v>6</v>
      </c>
      <c r="K5" t="s">
        <v>38</v>
      </c>
      <c r="L5" t="s">
        <v>39</v>
      </c>
      <c r="M5" t="s">
        <v>6</v>
      </c>
    </row>
    <row r="6" spans="1:13" x14ac:dyDescent="0.35">
      <c r="A6" s="7">
        <v>44288</v>
      </c>
      <c r="B6" s="7"/>
      <c r="C6">
        <v>100</v>
      </c>
      <c r="D6">
        <v>3</v>
      </c>
      <c r="E6">
        <f>C6*D6</f>
        <v>300</v>
      </c>
      <c r="F6" s="7"/>
      <c r="J6" s="7"/>
      <c r="K6">
        <f>C6</f>
        <v>100</v>
      </c>
    </row>
    <row r="7" spans="1:13" x14ac:dyDescent="0.35">
      <c r="A7" s="7">
        <v>44289</v>
      </c>
      <c r="B7" s="7"/>
      <c r="F7" s="7"/>
      <c r="G7">
        <v>50</v>
      </c>
      <c r="J7" s="7"/>
      <c r="K7">
        <f>K6+C7-G7</f>
        <v>50</v>
      </c>
    </row>
    <row r="8" spans="1:13" x14ac:dyDescent="0.35">
      <c r="A8" s="7">
        <v>44291</v>
      </c>
      <c r="B8" s="7"/>
      <c r="C8">
        <v>100</v>
      </c>
      <c r="D8">
        <v>4.5</v>
      </c>
      <c r="E8">
        <f>C8*D8</f>
        <v>450</v>
      </c>
      <c r="F8" s="7"/>
      <c r="J8" s="7"/>
      <c r="K8">
        <f t="shared" ref="K8:K10" si="0">K7+C8-G8</f>
        <v>150</v>
      </c>
    </row>
    <row r="9" spans="1:13" x14ac:dyDescent="0.35">
      <c r="A9" s="7">
        <v>44292</v>
      </c>
      <c r="B9" s="7"/>
      <c r="F9" s="7"/>
      <c r="G9">
        <v>100</v>
      </c>
      <c r="J9" s="7"/>
      <c r="K9">
        <f t="shared" si="0"/>
        <v>50</v>
      </c>
    </row>
    <row r="10" spans="1:13" x14ac:dyDescent="0.35">
      <c r="A10" s="7">
        <v>44294</v>
      </c>
      <c r="B10" s="7"/>
      <c r="C10">
        <v>150</v>
      </c>
      <c r="D10">
        <v>4.5</v>
      </c>
      <c r="E10">
        <f>C10*D10</f>
        <v>675</v>
      </c>
      <c r="F10" s="7"/>
      <c r="J10" s="7"/>
      <c r="K10">
        <f t="shared" si="0"/>
        <v>200</v>
      </c>
    </row>
    <row r="12" spans="1:13" x14ac:dyDescent="0.35">
      <c r="A12" t="s">
        <v>3</v>
      </c>
      <c r="C12">
        <f>SUM(C6:C10)</f>
        <v>350</v>
      </c>
      <c r="E12">
        <f>SUM(E6:E10)</f>
        <v>1425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&amp;L&amp;D&amp;R&amp;T</oddHead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38A88-6AE6-4815-9069-7CA301E474EC}">
  <sheetPr codeName="Sheet25"/>
  <dimension ref="A1:M12"/>
  <sheetViews>
    <sheetView tabSelected="1" workbookViewId="0">
      <selection activeCell="I16" sqref="I16"/>
    </sheetView>
  </sheetViews>
  <sheetFormatPr defaultRowHeight="14.5" x14ac:dyDescent="0.35"/>
  <cols>
    <col min="1" max="1" width="11" customWidth="1"/>
    <col min="2" max="2" width="1.6328125" customWidth="1"/>
    <col min="4" max="4" width="11.81640625" customWidth="1"/>
    <col min="6" max="6" width="1.6328125" customWidth="1"/>
    <col min="8" max="8" width="11.26953125" customWidth="1"/>
    <col min="10" max="10" width="1.6328125" customWidth="1"/>
    <col min="12" max="12" width="11.7265625" bestFit="1" customWidth="1"/>
  </cols>
  <sheetData>
    <row r="1" spans="1:13" x14ac:dyDescent="0.35">
      <c r="A1" t="s">
        <v>31</v>
      </c>
      <c r="D1" t="s">
        <v>32</v>
      </c>
    </row>
    <row r="2" spans="1:13" x14ac:dyDescent="0.35">
      <c r="A2" t="s">
        <v>33</v>
      </c>
    </row>
    <row r="4" spans="1:13" x14ac:dyDescent="0.35">
      <c r="A4" t="s">
        <v>34</v>
      </c>
      <c r="D4" t="s">
        <v>35</v>
      </c>
      <c r="H4" t="s">
        <v>36</v>
      </c>
      <c r="L4" t="s">
        <v>37</v>
      </c>
    </row>
    <row r="5" spans="1:13" x14ac:dyDescent="0.35">
      <c r="C5" t="s">
        <v>38</v>
      </c>
      <c r="D5" t="s">
        <v>39</v>
      </c>
      <c r="E5" t="s">
        <v>6</v>
      </c>
      <c r="G5" t="s">
        <v>38</v>
      </c>
      <c r="H5" t="s">
        <v>39</v>
      </c>
      <c r="I5" t="s">
        <v>6</v>
      </c>
      <c r="K5" t="s">
        <v>38</v>
      </c>
      <c r="L5" t="s">
        <v>39</v>
      </c>
      <c r="M5" t="s">
        <v>6</v>
      </c>
    </row>
    <row r="6" spans="1:13" x14ac:dyDescent="0.35">
      <c r="A6" s="7">
        <v>44288</v>
      </c>
      <c r="B6" s="7"/>
      <c r="C6">
        <v>100</v>
      </c>
      <c r="D6">
        <v>3</v>
      </c>
      <c r="E6">
        <f>C6*D6</f>
        <v>300</v>
      </c>
      <c r="F6" s="7"/>
      <c r="J6" s="7"/>
      <c r="K6">
        <f>C6</f>
        <v>100</v>
      </c>
    </row>
    <row r="7" spans="1:13" x14ac:dyDescent="0.35">
      <c r="A7" s="7">
        <v>44289</v>
      </c>
      <c r="B7" s="7"/>
      <c r="F7" s="7"/>
      <c r="G7">
        <v>50</v>
      </c>
      <c r="J7" s="7"/>
      <c r="K7">
        <f>K6+C7-G7</f>
        <v>50</v>
      </c>
    </row>
    <row r="8" spans="1:13" x14ac:dyDescent="0.35">
      <c r="A8" s="7">
        <v>44291</v>
      </c>
      <c r="B8" s="7"/>
      <c r="C8">
        <v>100</v>
      </c>
      <c r="D8">
        <v>4.5</v>
      </c>
      <c r="E8">
        <f>C8*D8</f>
        <v>450</v>
      </c>
      <c r="F8" s="7"/>
      <c r="J8" s="7"/>
      <c r="K8">
        <f t="shared" ref="K8:K10" si="0">K7+C8-G8</f>
        <v>150</v>
      </c>
    </row>
    <row r="9" spans="1:13" x14ac:dyDescent="0.35">
      <c r="A9" s="7">
        <v>44292</v>
      </c>
      <c r="B9" s="7"/>
      <c r="F9" s="7"/>
      <c r="G9">
        <v>100</v>
      </c>
      <c r="J9" s="7"/>
      <c r="K9">
        <f t="shared" si="0"/>
        <v>50</v>
      </c>
    </row>
    <row r="10" spans="1:13" x14ac:dyDescent="0.35">
      <c r="A10" s="7">
        <v>44294</v>
      </c>
      <c r="B10" s="7"/>
      <c r="C10">
        <v>150</v>
      </c>
      <c r="D10">
        <v>4.5</v>
      </c>
      <c r="E10">
        <f>C10*D10</f>
        <v>675</v>
      </c>
      <c r="F10" s="7"/>
      <c r="J10" s="7"/>
      <c r="K10">
        <f t="shared" si="0"/>
        <v>200</v>
      </c>
    </row>
    <row r="12" spans="1:13" x14ac:dyDescent="0.35">
      <c r="A12" t="s">
        <v>3</v>
      </c>
      <c r="C12">
        <f>SUM(C6:C10)</f>
        <v>350</v>
      </c>
      <c r="E12">
        <f>SUM(E6:E10)</f>
        <v>1425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&amp;L&amp;D&amp;R&amp;T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49865-513F-49AA-B4C7-6EA2D42EB6EC}">
  <sheetPr codeName="Sheet3"/>
  <dimension ref="A1:C9"/>
  <sheetViews>
    <sheetView workbookViewId="0">
      <selection activeCell="D13" sqref="D13"/>
    </sheetView>
  </sheetViews>
  <sheetFormatPr defaultRowHeight="14.5" x14ac:dyDescent="0.35"/>
  <cols>
    <col min="1" max="1" width="11.81640625" customWidth="1"/>
    <col min="2" max="2" width="11.54296875" customWidth="1"/>
  </cols>
  <sheetData>
    <row r="1" spans="1:3" ht="25" customHeight="1" x14ac:dyDescent="0.35">
      <c r="A1" s="1" t="s">
        <v>2</v>
      </c>
      <c r="B1" s="1"/>
      <c r="C1" s="1"/>
    </row>
    <row r="3" spans="1:3" x14ac:dyDescent="0.35">
      <c r="A3" t="s">
        <v>4</v>
      </c>
      <c r="B3">
        <v>12000</v>
      </c>
    </row>
    <row r="5" spans="1:3" x14ac:dyDescent="0.35">
      <c r="B5" t="s">
        <v>5</v>
      </c>
      <c r="C5" t="s">
        <v>6</v>
      </c>
    </row>
    <row r="6" spans="1:3" x14ac:dyDescent="0.35">
      <c r="A6" t="s">
        <v>0</v>
      </c>
      <c r="B6" s="3">
        <v>5</v>
      </c>
      <c r="C6" s="3">
        <f>B3*B6</f>
        <v>60000</v>
      </c>
    </row>
    <row r="7" spans="1:3" x14ac:dyDescent="0.35">
      <c r="A7" t="s">
        <v>1</v>
      </c>
      <c r="B7" s="3">
        <v>2</v>
      </c>
      <c r="C7" s="3">
        <f>B3*B7</f>
        <v>24000</v>
      </c>
    </row>
    <row r="8" spans="1:3" x14ac:dyDescent="0.35">
      <c r="A8" t="s">
        <v>7</v>
      </c>
      <c r="B8" s="3">
        <f>C8/B3</f>
        <v>3</v>
      </c>
      <c r="C8" s="3">
        <v>36000</v>
      </c>
    </row>
    <row r="9" spans="1:3" x14ac:dyDescent="0.35">
      <c r="A9" t="s">
        <v>3</v>
      </c>
      <c r="B9" s="3">
        <f>SUM(B6:B8)</f>
        <v>10</v>
      </c>
      <c r="C9" s="3">
        <f>SUM(C6:C8)</f>
        <v>120000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B631-BA9C-447B-87F8-D1EA2EBBB201}">
  <sheetPr codeName="Sheet5"/>
  <dimension ref="A1:C9"/>
  <sheetViews>
    <sheetView workbookViewId="0">
      <selection activeCell="E14" sqref="E14"/>
    </sheetView>
  </sheetViews>
  <sheetFormatPr defaultRowHeight="14.5" x14ac:dyDescent="0.35"/>
  <cols>
    <col min="1" max="1" width="11.81640625" customWidth="1"/>
    <col min="2" max="2" width="11.54296875" customWidth="1"/>
  </cols>
  <sheetData>
    <row r="1" spans="1:3" ht="25" customHeight="1" x14ac:dyDescent="0.35">
      <c r="A1" s="53" t="s">
        <v>2</v>
      </c>
      <c r="B1" s="53"/>
      <c r="C1" s="53"/>
    </row>
    <row r="3" spans="1:3" x14ac:dyDescent="0.35">
      <c r="A3" t="s">
        <v>4</v>
      </c>
      <c r="B3">
        <v>12000</v>
      </c>
    </row>
    <row r="5" spans="1:3" x14ac:dyDescent="0.35">
      <c r="B5" s="2" t="s">
        <v>5</v>
      </c>
      <c r="C5" s="2" t="s">
        <v>6</v>
      </c>
    </row>
    <row r="6" spans="1:3" x14ac:dyDescent="0.35">
      <c r="A6" t="s">
        <v>0</v>
      </c>
      <c r="B6" s="3">
        <v>5</v>
      </c>
      <c r="C6" s="3">
        <f>B3*B6</f>
        <v>60000</v>
      </c>
    </row>
    <row r="7" spans="1:3" x14ac:dyDescent="0.35">
      <c r="A7" t="s">
        <v>1</v>
      </c>
      <c r="B7" s="3">
        <v>2</v>
      </c>
      <c r="C7" s="3">
        <f>B3*B7</f>
        <v>24000</v>
      </c>
    </row>
    <row r="8" spans="1:3" x14ac:dyDescent="0.35">
      <c r="A8" t="s">
        <v>7</v>
      </c>
      <c r="B8" s="3">
        <f>C8/B3</f>
        <v>3</v>
      </c>
      <c r="C8" s="3">
        <v>36000</v>
      </c>
    </row>
    <row r="9" spans="1:3" x14ac:dyDescent="0.35">
      <c r="A9" t="s">
        <v>3</v>
      </c>
      <c r="B9" s="3">
        <f>SUM(B6:B8)</f>
        <v>10</v>
      </c>
      <c r="C9" s="3">
        <f>SUM(C6:C8)</f>
        <v>120000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08E4A-0AFB-4B2A-9DEE-416FEEC5F760}">
  <sheetPr codeName="Sheet7"/>
  <dimension ref="A1:J14"/>
  <sheetViews>
    <sheetView workbookViewId="0">
      <selection activeCell="E13" sqref="E13"/>
    </sheetView>
  </sheetViews>
  <sheetFormatPr defaultRowHeight="14.5" x14ac:dyDescent="0.35"/>
  <cols>
    <col min="1" max="1" width="12.81640625" customWidth="1"/>
    <col min="2" max="2" width="17.1796875" customWidth="1"/>
    <col min="3" max="3" width="7.1796875" customWidth="1"/>
    <col min="4" max="4" width="8.7265625" style="4"/>
    <col min="5" max="5" width="6.81640625" customWidth="1"/>
    <col min="6" max="6" width="8.7265625" style="8"/>
    <col min="7" max="7" width="8.7265625" style="9"/>
    <col min="8" max="8" width="8.7265625" style="8"/>
  </cols>
  <sheetData>
    <row r="1" spans="1:10" x14ac:dyDescent="0.35">
      <c r="A1" s="6" t="s">
        <v>30</v>
      </c>
      <c r="B1" s="7"/>
    </row>
    <row r="3" spans="1:10" x14ac:dyDescent="0.35">
      <c r="A3" s="6" t="s">
        <v>29</v>
      </c>
      <c r="B3">
        <v>1498</v>
      </c>
    </row>
    <row r="5" spans="1:10" s="5" customFormat="1" ht="15" customHeight="1" x14ac:dyDescent="0.35">
      <c r="A5" s="5" t="s">
        <v>8</v>
      </c>
      <c r="B5" s="5" t="s">
        <v>9</v>
      </c>
      <c r="C5" s="5" t="s">
        <v>10</v>
      </c>
      <c r="D5" s="14" t="s">
        <v>11</v>
      </c>
      <c r="E5" s="5" t="s">
        <v>12</v>
      </c>
      <c r="F5" s="10" t="s">
        <v>3</v>
      </c>
      <c r="G5" s="11" t="s">
        <v>13</v>
      </c>
      <c r="H5" s="10" t="s">
        <v>13</v>
      </c>
      <c r="I5" s="5" t="s">
        <v>14</v>
      </c>
    </row>
    <row r="6" spans="1:10" s="5" customFormat="1" x14ac:dyDescent="0.35">
      <c r="A6" s="5" t="s">
        <v>28</v>
      </c>
      <c r="D6" s="14" t="s">
        <v>15</v>
      </c>
      <c r="F6" s="10" t="s">
        <v>15</v>
      </c>
      <c r="G6" s="11" t="s">
        <v>16</v>
      </c>
      <c r="H6" s="10" t="s">
        <v>15</v>
      </c>
      <c r="I6" s="5" t="s">
        <v>15</v>
      </c>
    </row>
    <row r="7" spans="1:10" x14ac:dyDescent="0.35">
      <c r="A7" t="s">
        <v>17</v>
      </c>
      <c r="B7" t="s">
        <v>18</v>
      </c>
      <c r="C7">
        <v>4</v>
      </c>
      <c r="D7" s="4">
        <v>2.15</v>
      </c>
      <c r="E7" t="s">
        <v>19</v>
      </c>
      <c r="I7" s="8"/>
    </row>
    <row r="8" spans="1:10" x14ac:dyDescent="0.35">
      <c r="A8" t="s">
        <v>20</v>
      </c>
      <c r="B8" t="s">
        <v>21</v>
      </c>
      <c r="C8">
        <v>2</v>
      </c>
      <c r="D8" s="4">
        <v>9.99</v>
      </c>
      <c r="E8" t="s">
        <v>19</v>
      </c>
      <c r="I8" s="8"/>
    </row>
    <row r="9" spans="1:10" x14ac:dyDescent="0.35">
      <c r="A9" t="s">
        <v>22</v>
      </c>
      <c r="B9" t="s">
        <v>23</v>
      </c>
      <c r="C9">
        <v>3</v>
      </c>
      <c r="D9" s="4">
        <v>2.5</v>
      </c>
      <c r="E9" t="s">
        <v>19</v>
      </c>
      <c r="I9" s="8"/>
    </row>
    <row r="10" spans="1:10" x14ac:dyDescent="0.35">
      <c r="A10" t="s">
        <v>24</v>
      </c>
      <c r="B10" t="s">
        <v>25</v>
      </c>
      <c r="C10">
        <v>6</v>
      </c>
      <c r="D10" s="4">
        <v>1.7</v>
      </c>
      <c r="E10" t="s">
        <v>19</v>
      </c>
      <c r="I10" s="8"/>
    </row>
    <row r="11" spans="1:10" x14ac:dyDescent="0.35">
      <c r="A11" t="s">
        <v>26</v>
      </c>
      <c r="B11" t="s">
        <v>27</v>
      </c>
      <c r="C11">
        <v>3</v>
      </c>
      <c r="D11" s="4">
        <v>10.99</v>
      </c>
      <c r="E11" t="s">
        <v>19</v>
      </c>
      <c r="I11" s="8"/>
    </row>
    <row r="12" spans="1:10" x14ac:dyDescent="0.35">
      <c r="I12" s="8"/>
    </row>
    <row r="13" spans="1:10" x14ac:dyDescent="0.35">
      <c r="I13" s="8"/>
    </row>
    <row r="14" spans="1:10" x14ac:dyDescent="0.35">
      <c r="I14" s="12"/>
      <c r="J14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77E4C-9D72-445D-80A8-0A0C1F763C90}">
  <sheetPr codeName="Sheet9"/>
  <dimension ref="A1:J15"/>
  <sheetViews>
    <sheetView workbookViewId="0">
      <selection activeCell="A15" sqref="A15"/>
    </sheetView>
  </sheetViews>
  <sheetFormatPr defaultRowHeight="14.5" x14ac:dyDescent="0.35"/>
  <cols>
    <col min="1" max="1" width="12.81640625" customWidth="1"/>
    <col min="2" max="2" width="17.1796875" customWidth="1"/>
    <col min="3" max="3" width="7.1796875" customWidth="1"/>
    <col min="4" max="4" width="8.7265625" style="8"/>
    <col min="5" max="5" width="6.81640625" customWidth="1"/>
    <col min="6" max="6" width="8.7265625" style="8"/>
    <col min="7" max="7" width="8.7265625" style="9"/>
    <col min="8" max="8" width="8.7265625" style="8"/>
  </cols>
  <sheetData>
    <row r="1" spans="1:10" x14ac:dyDescent="0.35">
      <c r="A1" s="6" t="s">
        <v>30</v>
      </c>
      <c r="B1" s="15">
        <v>44228</v>
      </c>
    </row>
    <row r="3" spans="1:10" x14ac:dyDescent="0.35">
      <c r="A3" s="6" t="s">
        <v>29</v>
      </c>
      <c r="B3">
        <v>1498</v>
      </c>
    </row>
    <row r="5" spans="1:10" s="5" customFormat="1" ht="15" customHeight="1" x14ac:dyDescent="0.35">
      <c r="A5" s="5" t="s">
        <v>8</v>
      </c>
      <c r="B5" s="5" t="s">
        <v>9</v>
      </c>
      <c r="C5" s="5" t="s">
        <v>10</v>
      </c>
      <c r="D5" s="10" t="s">
        <v>11</v>
      </c>
      <c r="E5" s="5" t="s">
        <v>12</v>
      </c>
      <c r="F5" s="10" t="s">
        <v>3</v>
      </c>
      <c r="G5" s="11" t="s">
        <v>13</v>
      </c>
      <c r="H5" s="10" t="s">
        <v>13</v>
      </c>
      <c r="I5" s="5" t="s">
        <v>14</v>
      </c>
    </row>
    <row r="6" spans="1:10" s="5" customFormat="1" x14ac:dyDescent="0.35">
      <c r="A6" s="5" t="s">
        <v>28</v>
      </c>
      <c r="D6" s="10" t="s">
        <v>15</v>
      </c>
      <c r="F6" s="10" t="s">
        <v>15</v>
      </c>
      <c r="G6" s="11"/>
      <c r="H6" s="10" t="s">
        <v>15</v>
      </c>
      <c r="I6" s="5" t="s">
        <v>15</v>
      </c>
    </row>
    <row r="7" spans="1:10" x14ac:dyDescent="0.35">
      <c r="A7" t="s">
        <v>17</v>
      </c>
      <c r="B7" t="s">
        <v>18</v>
      </c>
      <c r="C7">
        <v>4</v>
      </c>
      <c r="D7" s="8">
        <v>2.15</v>
      </c>
      <c r="E7" t="s">
        <v>19</v>
      </c>
      <c r="F7" s="8">
        <f>C7*D7</f>
        <v>8.6</v>
      </c>
      <c r="G7" s="8"/>
      <c r="I7" s="8"/>
    </row>
    <row r="8" spans="1:10" x14ac:dyDescent="0.35">
      <c r="A8" t="s">
        <v>20</v>
      </c>
      <c r="B8" t="s">
        <v>21</v>
      </c>
      <c r="C8">
        <v>2</v>
      </c>
      <c r="D8" s="8">
        <v>9.99</v>
      </c>
      <c r="E8" t="s">
        <v>19</v>
      </c>
      <c r="F8" s="8">
        <f>C8*D8</f>
        <v>19.98</v>
      </c>
      <c r="G8" s="8"/>
      <c r="I8" s="8"/>
    </row>
    <row r="9" spans="1:10" x14ac:dyDescent="0.35">
      <c r="A9" t="s">
        <v>22</v>
      </c>
      <c r="B9" t="s">
        <v>23</v>
      </c>
      <c r="C9">
        <v>3</v>
      </c>
      <c r="D9" s="8">
        <v>2.5</v>
      </c>
      <c r="E9" t="s">
        <v>19</v>
      </c>
      <c r="F9" s="8">
        <f>C9*D9</f>
        <v>7.5</v>
      </c>
      <c r="G9" s="8"/>
      <c r="I9" s="8"/>
    </row>
    <row r="10" spans="1:10" x14ac:dyDescent="0.35">
      <c r="A10" t="s">
        <v>24</v>
      </c>
      <c r="B10" t="s">
        <v>25</v>
      </c>
      <c r="C10">
        <v>6</v>
      </c>
      <c r="D10" s="8">
        <v>1.7</v>
      </c>
      <c r="E10" t="s">
        <v>19</v>
      </c>
      <c r="F10" s="8">
        <f>C10*D10</f>
        <v>10.199999999999999</v>
      </c>
      <c r="G10" s="8"/>
      <c r="I10" s="8"/>
    </row>
    <row r="11" spans="1:10" x14ac:dyDescent="0.35">
      <c r="A11" t="s">
        <v>26</v>
      </c>
      <c r="B11" t="s">
        <v>27</v>
      </c>
      <c r="C11">
        <v>3</v>
      </c>
      <c r="D11" s="8">
        <v>10.99</v>
      </c>
      <c r="E11" t="s">
        <v>19</v>
      </c>
      <c r="F11" s="8">
        <f>C11*D11</f>
        <v>32.97</v>
      </c>
      <c r="G11" s="8"/>
      <c r="I11" s="8"/>
    </row>
    <row r="12" spans="1:10" x14ac:dyDescent="0.35">
      <c r="I12" s="8"/>
    </row>
    <row r="13" spans="1:10" x14ac:dyDescent="0.35">
      <c r="A13" s="46" t="s">
        <v>63</v>
      </c>
      <c r="B13" s="7">
        <v>44246</v>
      </c>
      <c r="I13" s="8"/>
    </row>
    <row r="14" spans="1:10" x14ac:dyDescent="0.35">
      <c r="I14" s="12"/>
      <c r="J14" s="13"/>
    </row>
    <row r="15" spans="1:10" x14ac:dyDescent="0.35">
      <c r="A15" s="46" t="s">
        <v>64</v>
      </c>
      <c r="B15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A9DD-ED8B-42E5-97A1-F1F98454A80B}">
  <sheetPr codeName="Sheet11"/>
  <dimension ref="A1:J15"/>
  <sheetViews>
    <sheetView workbookViewId="0">
      <selection activeCell="A13" sqref="A13:B15"/>
    </sheetView>
  </sheetViews>
  <sheetFormatPr defaultRowHeight="14.5" x14ac:dyDescent="0.35"/>
  <cols>
    <col min="1" max="1" width="12.81640625" customWidth="1"/>
    <col min="2" max="2" width="17.1796875" customWidth="1"/>
    <col min="3" max="3" width="7.1796875" customWidth="1"/>
    <col min="4" max="4" width="8.7265625" style="8"/>
    <col min="5" max="5" width="6.81640625" customWidth="1"/>
    <col min="6" max="6" width="8.7265625" style="8"/>
    <col min="7" max="7" width="8.7265625" style="9"/>
    <col min="8" max="8" width="8.7265625" style="8"/>
  </cols>
  <sheetData>
    <row r="1" spans="1:10" x14ac:dyDescent="0.35">
      <c r="A1" s="6" t="s">
        <v>30</v>
      </c>
      <c r="B1" s="7">
        <v>44228</v>
      </c>
      <c r="F1" s="54" t="s">
        <v>41</v>
      </c>
      <c r="G1" s="54"/>
    </row>
    <row r="2" spans="1:10" x14ac:dyDescent="0.35">
      <c r="F2" s="54"/>
      <c r="G2" s="54"/>
    </row>
    <row r="3" spans="1:10" x14ac:dyDescent="0.35">
      <c r="A3" s="6" t="s">
        <v>29</v>
      </c>
      <c r="B3">
        <v>1498</v>
      </c>
    </row>
    <row r="5" spans="1:10" s="5" customFormat="1" ht="15" customHeight="1" x14ac:dyDescent="0.35">
      <c r="A5" s="16" t="s">
        <v>8</v>
      </c>
      <c r="B5" s="16" t="s">
        <v>9</v>
      </c>
      <c r="C5" s="16" t="s">
        <v>10</v>
      </c>
      <c r="D5" s="17" t="s">
        <v>11</v>
      </c>
      <c r="E5" s="16" t="s">
        <v>12</v>
      </c>
      <c r="F5" s="17" t="s">
        <v>3</v>
      </c>
      <c r="G5" s="18" t="s">
        <v>13</v>
      </c>
      <c r="H5" s="17" t="s">
        <v>13</v>
      </c>
      <c r="I5" s="16" t="s">
        <v>14</v>
      </c>
    </row>
    <row r="6" spans="1:10" s="5" customFormat="1" x14ac:dyDescent="0.35">
      <c r="A6" s="16" t="s">
        <v>28</v>
      </c>
      <c r="B6" s="16"/>
      <c r="C6" s="16"/>
      <c r="D6" s="17" t="s">
        <v>15</v>
      </c>
      <c r="E6" s="16"/>
      <c r="F6" s="17" t="s">
        <v>15</v>
      </c>
      <c r="G6" s="18" t="s">
        <v>16</v>
      </c>
      <c r="H6" s="17" t="s">
        <v>15</v>
      </c>
      <c r="I6" s="16" t="s">
        <v>15</v>
      </c>
    </row>
    <row r="7" spans="1:10" x14ac:dyDescent="0.35">
      <c r="A7" s="19" t="s">
        <v>17</v>
      </c>
      <c r="B7" s="19" t="s">
        <v>18</v>
      </c>
      <c r="C7" s="19">
        <v>4</v>
      </c>
      <c r="D7" s="20">
        <v>2.15</v>
      </c>
      <c r="E7" s="19" t="s">
        <v>19</v>
      </c>
      <c r="F7" s="20">
        <f>C7*D7</f>
        <v>8.6</v>
      </c>
      <c r="G7" s="21">
        <v>0.05</v>
      </c>
      <c r="H7" s="20"/>
      <c r="I7" s="20"/>
    </row>
    <row r="8" spans="1:10" x14ac:dyDescent="0.35">
      <c r="A8" s="19" t="s">
        <v>20</v>
      </c>
      <c r="B8" s="19" t="s">
        <v>21</v>
      </c>
      <c r="C8" s="19">
        <v>2</v>
      </c>
      <c r="D8" s="20">
        <v>9.99</v>
      </c>
      <c r="E8" s="19" t="s">
        <v>19</v>
      </c>
      <c r="F8" s="20">
        <f>C8*D8</f>
        <v>19.98</v>
      </c>
      <c r="G8" s="21">
        <v>0.1</v>
      </c>
      <c r="H8" s="20"/>
      <c r="I8" s="20"/>
    </row>
    <row r="9" spans="1:10" x14ac:dyDescent="0.35">
      <c r="A9" s="22" t="s">
        <v>22</v>
      </c>
      <c r="B9" s="22" t="s">
        <v>23</v>
      </c>
      <c r="C9" s="22">
        <v>3</v>
      </c>
      <c r="D9" s="23">
        <v>2.5</v>
      </c>
      <c r="E9" s="22" t="s">
        <v>19</v>
      </c>
      <c r="F9" s="23">
        <f>C9*D9</f>
        <v>7.5</v>
      </c>
      <c r="G9" s="24">
        <v>0.05</v>
      </c>
      <c r="H9" s="20"/>
      <c r="I9" s="20"/>
    </row>
    <row r="10" spans="1:10" x14ac:dyDescent="0.35">
      <c r="A10" s="22" t="s">
        <v>24</v>
      </c>
      <c r="B10" s="22" t="s">
        <v>25</v>
      </c>
      <c r="C10" s="22">
        <v>6</v>
      </c>
      <c r="D10" s="23">
        <v>1.7</v>
      </c>
      <c r="E10" s="22" t="s">
        <v>19</v>
      </c>
      <c r="F10" s="23">
        <f>C10*D10</f>
        <v>10.199999999999999</v>
      </c>
      <c r="G10" s="24">
        <v>0.02</v>
      </c>
      <c r="H10" s="20"/>
      <c r="I10" s="20"/>
    </row>
    <row r="11" spans="1:10" x14ac:dyDescent="0.35">
      <c r="A11" s="22" t="s">
        <v>26</v>
      </c>
      <c r="B11" s="22" t="s">
        <v>27</v>
      </c>
      <c r="C11" s="22">
        <v>3</v>
      </c>
      <c r="D11" s="23">
        <v>10.99</v>
      </c>
      <c r="E11" s="22" t="s">
        <v>19</v>
      </c>
      <c r="F11" s="23">
        <f>C11*D11</f>
        <v>32.97</v>
      </c>
      <c r="G11" s="24">
        <v>0.04</v>
      </c>
      <c r="H11" s="20"/>
      <c r="I11" s="20"/>
    </row>
    <row r="12" spans="1:10" x14ac:dyDescent="0.35">
      <c r="I12" s="8"/>
    </row>
    <row r="13" spans="1:10" x14ac:dyDescent="0.35">
      <c r="A13" s="46" t="s">
        <v>63</v>
      </c>
      <c r="B13" s="49">
        <v>44246</v>
      </c>
      <c r="I13" s="8"/>
    </row>
    <row r="14" spans="1:10" x14ac:dyDescent="0.35">
      <c r="I14" s="12"/>
      <c r="J14" s="13"/>
    </row>
    <row r="15" spans="1:10" x14ac:dyDescent="0.35">
      <c r="A15" s="46" t="s">
        <v>64</v>
      </c>
      <c r="B15" s="48">
        <v>0.52430555555555558</v>
      </c>
    </row>
  </sheetData>
  <mergeCells count="1">
    <mergeCell ref="F1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A50F0-A19F-42AB-8033-2DB7BF710C2B}">
  <sheetPr codeName="Sheet13"/>
  <dimension ref="A1:J15"/>
  <sheetViews>
    <sheetView workbookViewId="0">
      <selection activeCell="F1" sqref="F1:G2"/>
    </sheetView>
  </sheetViews>
  <sheetFormatPr defaultRowHeight="14.5" x14ac:dyDescent="0.35"/>
  <cols>
    <col min="1" max="1" width="12.81640625" customWidth="1"/>
    <col min="2" max="2" width="17.1796875" customWidth="1"/>
    <col min="3" max="3" width="7.1796875" customWidth="1"/>
    <col min="4" max="4" width="8.7265625" style="8"/>
    <col min="5" max="5" width="6.81640625" customWidth="1"/>
    <col min="6" max="6" width="8.7265625" style="8"/>
    <col min="7" max="7" width="8.7265625" style="9"/>
    <col min="8" max="8" width="8.7265625" style="8"/>
  </cols>
  <sheetData>
    <row r="1" spans="1:10" ht="15.5" customHeight="1" x14ac:dyDescent="0.35">
      <c r="A1" s="25" t="s">
        <v>30</v>
      </c>
      <c r="B1" s="26">
        <v>44228</v>
      </c>
      <c r="C1" s="27"/>
      <c r="D1" s="28"/>
      <c r="E1" s="27"/>
      <c r="F1" s="55" t="s">
        <v>40</v>
      </c>
      <c r="G1" s="55"/>
      <c r="H1" s="28"/>
      <c r="I1" s="27"/>
    </row>
    <row r="2" spans="1:10" ht="15.5" customHeight="1" x14ac:dyDescent="0.35">
      <c r="A2" s="27"/>
      <c r="B2" s="27"/>
      <c r="C2" s="27"/>
      <c r="D2" s="28"/>
      <c r="E2" s="27"/>
      <c r="F2" s="55"/>
      <c r="G2" s="55"/>
      <c r="H2" s="28"/>
      <c r="I2" s="27"/>
    </row>
    <row r="3" spans="1:10" ht="15.5" x14ac:dyDescent="0.35">
      <c r="A3" s="25" t="s">
        <v>29</v>
      </c>
      <c r="B3" s="27">
        <v>1498</v>
      </c>
      <c r="C3" s="27"/>
      <c r="D3" s="28"/>
      <c r="E3" s="27"/>
      <c r="F3" s="28"/>
      <c r="G3" s="29"/>
      <c r="H3" s="28"/>
      <c r="I3" s="27"/>
    </row>
    <row r="4" spans="1:10" ht="15.5" x14ac:dyDescent="0.35">
      <c r="A4" s="27"/>
      <c r="B4" s="27"/>
      <c r="C4" s="27"/>
      <c r="D4" s="28"/>
      <c r="E4" s="27"/>
      <c r="F4" s="28"/>
      <c r="G4" s="29"/>
      <c r="H4" s="28"/>
      <c r="I4" s="27"/>
    </row>
    <row r="5" spans="1:10" s="5" customFormat="1" ht="15" customHeight="1" x14ac:dyDescent="0.35">
      <c r="A5" s="30" t="s">
        <v>8</v>
      </c>
      <c r="B5" s="30" t="s">
        <v>9</v>
      </c>
      <c r="C5" s="30" t="s">
        <v>10</v>
      </c>
      <c r="D5" s="31" t="s">
        <v>11</v>
      </c>
      <c r="E5" s="30" t="s">
        <v>12</v>
      </c>
      <c r="F5" s="31" t="s">
        <v>3</v>
      </c>
      <c r="G5" s="32" t="s">
        <v>13</v>
      </c>
      <c r="H5" s="31" t="s">
        <v>13</v>
      </c>
      <c r="I5" s="30" t="s">
        <v>14</v>
      </c>
    </row>
    <row r="6" spans="1:10" s="5" customFormat="1" ht="15.5" x14ac:dyDescent="0.35">
      <c r="A6" s="30" t="s">
        <v>28</v>
      </c>
      <c r="B6" s="30"/>
      <c r="C6" s="30"/>
      <c r="D6" s="31" t="s">
        <v>15</v>
      </c>
      <c r="E6" s="30"/>
      <c r="F6" s="31" t="s">
        <v>15</v>
      </c>
      <c r="G6" s="32" t="s">
        <v>16</v>
      </c>
      <c r="H6" s="31" t="s">
        <v>15</v>
      </c>
      <c r="I6" s="30" t="s">
        <v>15</v>
      </c>
    </row>
    <row r="7" spans="1:10" ht="15.5" x14ac:dyDescent="0.35">
      <c r="A7" s="27" t="s">
        <v>17</v>
      </c>
      <c r="B7" s="27" t="s">
        <v>18</v>
      </c>
      <c r="C7" s="27">
        <v>4</v>
      </c>
      <c r="D7" s="28">
        <v>2.15</v>
      </c>
      <c r="E7" s="27" t="s">
        <v>19</v>
      </c>
      <c r="F7" s="28">
        <f>C7*D7</f>
        <v>8.6</v>
      </c>
      <c r="G7" s="29">
        <v>0.05</v>
      </c>
      <c r="H7" s="28"/>
      <c r="I7" s="28"/>
    </row>
    <row r="8" spans="1:10" ht="15.5" x14ac:dyDescent="0.35">
      <c r="A8" s="27" t="s">
        <v>20</v>
      </c>
      <c r="B8" s="27" t="s">
        <v>21</v>
      </c>
      <c r="C8" s="27">
        <v>2</v>
      </c>
      <c r="D8" s="28">
        <v>9.99</v>
      </c>
      <c r="E8" s="27" t="s">
        <v>19</v>
      </c>
      <c r="F8" s="28">
        <f>C8*D8</f>
        <v>19.98</v>
      </c>
      <c r="G8" s="29">
        <v>0.1</v>
      </c>
      <c r="H8" s="28"/>
      <c r="I8" s="28"/>
    </row>
    <row r="9" spans="1:10" ht="15.5" x14ac:dyDescent="0.35">
      <c r="A9" s="27" t="s">
        <v>22</v>
      </c>
      <c r="B9" s="27" t="s">
        <v>23</v>
      </c>
      <c r="C9" s="27">
        <v>3</v>
      </c>
      <c r="D9" s="28">
        <v>2.5</v>
      </c>
      <c r="E9" s="27" t="s">
        <v>19</v>
      </c>
      <c r="F9" s="28">
        <f>C9*D9</f>
        <v>7.5</v>
      </c>
      <c r="G9" s="29">
        <v>0.05</v>
      </c>
      <c r="H9" s="28"/>
      <c r="I9" s="28"/>
    </row>
    <row r="10" spans="1:10" ht="15.5" x14ac:dyDescent="0.35">
      <c r="A10" s="27" t="s">
        <v>24</v>
      </c>
      <c r="B10" s="27" t="s">
        <v>25</v>
      </c>
      <c r="C10" s="27">
        <v>6</v>
      </c>
      <c r="D10" s="28">
        <v>1.7</v>
      </c>
      <c r="E10" s="27" t="s">
        <v>19</v>
      </c>
      <c r="F10" s="28">
        <f>C10*D10</f>
        <v>10.199999999999999</v>
      </c>
      <c r="G10" s="29">
        <v>0.02</v>
      </c>
      <c r="H10" s="28"/>
      <c r="I10" s="28"/>
    </row>
    <row r="11" spans="1:10" ht="15.5" x14ac:dyDescent="0.35">
      <c r="A11" s="27" t="s">
        <v>26</v>
      </c>
      <c r="B11" s="27" t="s">
        <v>27</v>
      </c>
      <c r="C11" s="27">
        <v>3</v>
      </c>
      <c r="D11" s="28">
        <v>10.99</v>
      </c>
      <c r="E11" s="27" t="s">
        <v>19</v>
      </c>
      <c r="F11" s="28">
        <f>C11*D11</f>
        <v>32.97</v>
      </c>
      <c r="G11" s="29">
        <v>0.04</v>
      </c>
      <c r="H11" s="28"/>
      <c r="I11" s="28"/>
    </row>
    <row r="12" spans="1:10" x14ac:dyDescent="0.35">
      <c r="I12" s="8"/>
    </row>
    <row r="13" spans="1:10" x14ac:dyDescent="0.35">
      <c r="A13" s="50" t="s">
        <v>63</v>
      </c>
      <c r="B13" s="51">
        <v>44246</v>
      </c>
      <c r="I13" s="8"/>
    </row>
    <row r="14" spans="1:10" x14ac:dyDescent="0.35">
      <c r="A14" s="19"/>
      <c r="B14" s="19"/>
      <c r="I14" s="12"/>
      <c r="J14" s="13"/>
    </row>
    <row r="15" spans="1:10" x14ac:dyDescent="0.35">
      <c r="A15" s="50" t="s">
        <v>64</v>
      </c>
      <c r="B15" s="52">
        <v>0.52430555555555558</v>
      </c>
    </row>
  </sheetData>
  <mergeCells count="1">
    <mergeCell ref="F1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B639-E374-43B1-AF90-B858D14CB310}">
  <sheetPr codeName="Sheet15"/>
  <dimension ref="A1:H21"/>
  <sheetViews>
    <sheetView topLeftCell="A4" workbookViewId="0">
      <selection activeCell="A13" sqref="A13:XFD13"/>
    </sheetView>
  </sheetViews>
  <sheetFormatPr defaultRowHeight="14.5" x14ac:dyDescent="0.35"/>
  <cols>
    <col min="1" max="1" width="14.08984375" customWidth="1"/>
    <col min="3" max="3" width="6.36328125" customWidth="1"/>
    <col min="5" max="5" width="11" style="8" customWidth="1"/>
    <col min="6" max="6" width="10.81640625" style="33" bestFit="1" customWidth="1"/>
    <col min="8" max="8" width="17.81640625" customWidth="1"/>
  </cols>
  <sheetData>
    <row r="1" spans="1:8" x14ac:dyDescent="0.35">
      <c r="A1" s="5" t="s">
        <v>42</v>
      </c>
    </row>
    <row r="2" spans="1:8" x14ac:dyDescent="0.35">
      <c r="A2" s="5" t="s">
        <v>43</v>
      </c>
      <c r="C2" s="5" t="s">
        <v>44</v>
      </c>
      <c r="D2" s="34">
        <v>1.2</v>
      </c>
      <c r="E2" s="10" t="s">
        <v>45</v>
      </c>
    </row>
    <row r="3" spans="1:8" ht="29" x14ac:dyDescent="0.35">
      <c r="D3" s="5" t="s">
        <v>46</v>
      </c>
      <c r="E3" s="35" t="s">
        <v>47</v>
      </c>
      <c r="F3" s="36" t="s">
        <v>48</v>
      </c>
    </row>
    <row r="4" spans="1:8" x14ac:dyDescent="0.35">
      <c r="A4" t="s">
        <v>49</v>
      </c>
      <c r="D4" t="s">
        <v>50</v>
      </c>
      <c r="E4" s="39">
        <v>60.5</v>
      </c>
      <c r="F4" s="39">
        <f t="shared" ref="F4:F10" si="0">E4</f>
        <v>60.5</v>
      </c>
      <c r="H4" s="37"/>
    </row>
    <row r="5" spans="1:8" x14ac:dyDescent="0.35">
      <c r="A5" t="s">
        <v>51</v>
      </c>
      <c r="D5" t="s">
        <v>50</v>
      </c>
      <c r="E5" s="39">
        <v>30.99</v>
      </c>
      <c r="F5" s="39">
        <f t="shared" si="0"/>
        <v>30.99</v>
      </c>
    </row>
    <row r="6" spans="1:8" x14ac:dyDescent="0.35">
      <c r="A6" t="s">
        <v>52</v>
      </c>
      <c r="D6" t="s">
        <v>50</v>
      </c>
      <c r="E6" s="39">
        <v>15.75</v>
      </c>
      <c r="F6" s="39">
        <f t="shared" si="0"/>
        <v>15.75</v>
      </c>
    </row>
    <row r="7" spans="1:8" x14ac:dyDescent="0.35">
      <c r="A7" t="s">
        <v>53</v>
      </c>
      <c r="D7" t="s">
        <v>50</v>
      </c>
      <c r="E7" s="39">
        <v>25</v>
      </c>
      <c r="F7" s="39">
        <f t="shared" si="0"/>
        <v>25</v>
      </c>
    </row>
    <row r="8" spans="1:8" x14ac:dyDescent="0.35">
      <c r="A8" t="s">
        <v>54</v>
      </c>
      <c r="D8" t="s">
        <v>50</v>
      </c>
      <c r="E8" s="39">
        <v>5.2</v>
      </c>
      <c r="F8" s="39">
        <f t="shared" si="0"/>
        <v>5.2</v>
      </c>
    </row>
    <row r="9" spans="1:8" x14ac:dyDescent="0.35">
      <c r="A9" t="s">
        <v>55</v>
      </c>
      <c r="D9" t="s">
        <v>50</v>
      </c>
      <c r="E9" s="39">
        <v>10.99</v>
      </c>
      <c r="F9" s="39">
        <f t="shared" si="0"/>
        <v>10.99</v>
      </c>
    </row>
    <row r="10" spans="1:8" x14ac:dyDescent="0.35">
      <c r="A10" t="s">
        <v>56</v>
      </c>
      <c r="D10" t="s">
        <v>50</v>
      </c>
      <c r="E10" s="39">
        <v>5</v>
      </c>
      <c r="F10" s="39">
        <f t="shared" si="0"/>
        <v>5</v>
      </c>
    </row>
    <row r="11" spans="1:8" x14ac:dyDescent="0.35">
      <c r="A11" t="s">
        <v>57</v>
      </c>
      <c r="D11" t="s">
        <v>58</v>
      </c>
      <c r="E11" s="39">
        <v>12.99</v>
      </c>
      <c r="F11" s="39">
        <f>E11/D2</f>
        <v>10.825000000000001</v>
      </c>
    </row>
    <row r="12" spans="1:8" x14ac:dyDescent="0.35">
      <c r="A12" t="s">
        <v>59</v>
      </c>
      <c r="D12" t="s">
        <v>58</v>
      </c>
      <c r="E12" s="39">
        <v>45</v>
      </c>
      <c r="F12" s="39">
        <f>E12/1.2</f>
        <v>37.5</v>
      </c>
    </row>
    <row r="13" spans="1:8" x14ac:dyDescent="0.35">
      <c r="E13" s="39"/>
      <c r="F13" s="39">
        <f>SUM(F4:F12)</f>
        <v>201.755</v>
      </c>
    </row>
    <row r="14" spans="1:8" x14ac:dyDescent="0.35">
      <c r="E14" s="39"/>
      <c r="F14" s="39"/>
    </row>
    <row r="15" spans="1:8" x14ac:dyDescent="0.35">
      <c r="A15" t="s">
        <v>60</v>
      </c>
      <c r="E15" s="39"/>
      <c r="F15" s="39">
        <v>350</v>
      </c>
    </row>
    <row r="16" spans="1:8" x14ac:dyDescent="0.35">
      <c r="E16" s="39"/>
      <c r="F16" s="39"/>
    </row>
    <row r="17" spans="1:6" x14ac:dyDescent="0.35">
      <c r="A17" t="s">
        <v>61</v>
      </c>
      <c r="E17" s="39"/>
      <c r="F17" s="39">
        <f>+F15-F13</f>
        <v>148.245</v>
      </c>
    </row>
    <row r="19" spans="1:6" x14ac:dyDescent="0.35">
      <c r="A19" t="s">
        <v>62</v>
      </c>
      <c r="F19" s="38">
        <f>+F17/F15</f>
        <v>0.42355714285714285</v>
      </c>
    </row>
    <row r="21" spans="1:6" x14ac:dyDescent="0.35">
      <c r="E2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BE7B8-873D-4D75-885B-28ACAB8E4383}">
  <sheetPr codeName="Sheet17"/>
  <dimension ref="A1:J15"/>
  <sheetViews>
    <sheetView workbookViewId="0">
      <selection activeCell="F19" sqref="F19"/>
    </sheetView>
  </sheetViews>
  <sheetFormatPr defaultRowHeight="14.5" x14ac:dyDescent="0.35"/>
  <cols>
    <col min="1" max="1" width="12.81640625" customWidth="1"/>
    <col min="2" max="2" width="17.1796875" customWidth="1"/>
    <col min="3" max="3" width="7.1796875" customWidth="1"/>
    <col min="4" max="4" width="8.7265625" style="8"/>
    <col min="5" max="5" width="6.81640625" customWidth="1"/>
    <col min="6" max="6" width="8.7265625" style="8"/>
    <col min="7" max="7" width="8.7265625" style="9"/>
    <col min="8" max="8" width="8.7265625" style="8"/>
  </cols>
  <sheetData>
    <row r="1" spans="1:10" ht="15.5" customHeight="1" x14ac:dyDescent="0.35">
      <c r="A1" s="25" t="s">
        <v>30</v>
      </c>
      <c r="B1" s="44">
        <v>44228</v>
      </c>
      <c r="C1" s="27"/>
      <c r="D1" s="28"/>
      <c r="E1" s="27"/>
      <c r="F1" s="55" t="s">
        <v>40</v>
      </c>
      <c r="G1" s="55"/>
      <c r="H1" s="28"/>
      <c r="I1" s="27"/>
    </row>
    <row r="2" spans="1:10" ht="15.5" customHeight="1" x14ac:dyDescent="0.35">
      <c r="A2" s="27"/>
      <c r="B2" s="45"/>
      <c r="C2" s="27"/>
      <c r="D2" s="28"/>
      <c r="E2" s="27"/>
      <c r="F2" s="55"/>
      <c r="G2" s="55"/>
      <c r="H2" s="28"/>
      <c r="I2" s="27"/>
    </row>
    <row r="3" spans="1:10" ht="15.5" x14ac:dyDescent="0.35">
      <c r="A3" s="25" t="s">
        <v>29</v>
      </c>
      <c r="B3" s="45">
        <v>1498</v>
      </c>
      <c r="C3" s="27"/>
      <c r="D3" s="28"/>
      <c r="E3" s="27"/>
      <c r="F3" s="28"/>
      <c r="G3" s="29"/>
      <c r="H3" s="28"/>
      <c r="I3" s="27"/>
    </row>
    <row r="4" spans="1:10" ht="15.5" x14ac:dyDescent="0.35">
      <c r="A4" s="27"/>
      <c r="B4" s="27"/>
      <c r="C4" s="27"/>
      <c r="D4" s="28"/>
      <c r="E4" s="27"/>
      <c r="F4" s="28"/>
      <c r="G4" s="29"/>
      <c r="H4" s="28"/>
      <c r="I4" s="27"/>
    </row>
    <row r="5" spans="1:10" s="5" customFormat="1" ht="15" customHeight="1" x14ac:dyDescent="0.35">
      <c r="A5" s="40" t="s">
        <v>8</v>
      </c>
      <c r="B5" s="40" t="s">
        <v>9</v>
      </c>
      <c r="C5" s="40" t="s">
        <v>10</v>
      </c>
      <c r="D5" s="41" t="s">
        <v>11</v>
      </c>
      <c r="E5" s="40" t="s">
        <v>12</v>
      </c>
      <c r="F5" s="41" t="s">
        <v>3</v>
      </c>
      <c r="G5" s="42" t="s">
        <v>13</v>
      </c>
      <c r="H5" s="41" t="s">
        <v>13</v>
      </c>
      <c r="I5" s="40" t="s">
        <v>14</v>
      </c>
    </row>
    <row r="6" spans="1:10" s="5" customFormat="1" ht="15.5" x14ac:dyDescent="0.35">
      <c r="A6" s="40" t="s">
        <v>28</v>
      </c>
      <c r="B6" s="40"/>
      <c r="C6" s="40"/>
      <c r="D6" s="41" t="s">
        <v>15</v>
      </c>
      <c r="E6" s="40"/>
      <c r="F6" s="41" t="s">
        <v>15</v>
      </c>
      <c r="G6" s="42" t="s">
        <v>16</v>
      </c>
      <c r="H6" s="41" t="s">
        <v>15</v>
      </c>
      <c r="I6" s="40" t="s">
        <v>15</v>
      </c>
    </row>
    <row r="7" spans="1:10" ht="15.5" x14ac:dyDescent="0.35">
      <c r="A7" s="27" t="s">
        <v>17</v>
      </c>
      <c r="B7" s="27" t="s">
        <v>18</v>
      </c>
      <c r="C7" s="27">
        <v>4</v>
      </c>
      <c r="D7" s="28">
        <v>2.15</v>
      </c>
      <c r="E7" s="43" t="s">
        <v>19</v>
      </c>
      <c r="F7" s="28">
        <f>C7*D7</f>
        <v>8.6</v>
      </c>
      <c r="G7" s="29">
        <v>0.05</v>
      </c>
      <c r="H7" s="28">
        <f>F7*G7</f>
        <v>0.43</v>
      </c>
      <c r="I7" s="28">
        <f>F7-H7</f>
        <v>8.17</v>
      </c>
    </row>
    <row r="8" spans="1:10" ht="15.5" x14ac:dyDescent="0.35">
      <c r="A8" s="27" t="s">
        <v>20</v>
      </c>
      <c r="B8" s="27" t="s">
        <v>21</v>
      </c>
      <c r="C8" s="27">
        <v>2</v>
      </c>
      <c r="D8" s="28">
        <v>9.99</v>
      </c>
      <c r="E8" s="43" t="s">
        <v>19</v>
      </c>
      <c r="F8" s="28">
        <f>C8*D8</f>
        <v>19.98</v>
      </c>
      <c r="G8" s="29">
        <v>0.1</v>
      </c>
      <c r="H8" s="28">
        <f t="shared" ref="H8:H11" si="0">F8*G8</f>
        <v>1.9980000000000002</v>
      </c>
      <c r="I8" s="28">
        <f t="shared" ref="I8:I11" si="1">F8-H8</f>
        <v>17.981999999999999</v>
      </c>
    </row>
    <row r="9" spans="1:10" ht="15.5" x14ac:dyDescent="0.35">
      <c r="A9" s="27" t="s">
        <v>22</v>
      </c>
      <c r="B9" s="27" t="s">
        <v>23</v>
      </c>
      <c r="C9" s="27">
        <v>3</v>
      </c>
      <c r="D9" s="28">
        <v>2.5</v>
      </c>
      <c r="E9" s="43" t="s">
        <v>19</v>
      </c>
      <c r="F9" s="28">
        <f>C9*D9</f>
        <v>7.5</v>
      </c>
      <c r="G9" s="29">
        <v>0.05</v>
      </c>
      <c r="H9" s="28">
        <f t="shared" si="0"/>
        <v>0.375</v>
      </c>
      <c r="I9" s="28">
        <f t="shared" si="1"/>
        <v>7.125</v>
      </c>
    </row>
    <row r="10" spans="1:10" ht="15.5" x14ac:dyDescent="0.35">
      <c r="A10" s="27" t="s">
        <v>24</v>
      </c>
      <c r="B10" s="27" t="s">
        <v>25</v>
      </c>
      <c r="C10" s="27">
        <v>6</v>
      </c>
      <c r="D10" s="28">
        <v>1.7</v>
      </c>
      <c r="E10" s="43" t="s">
        <v>19</v>
      </c>
      <c r="F10" s="28">
        <f>C10*D10</f>
        <v>10.199999999999999</v>
      </c>
      <c r="G10" s="29">
        <v>0.02</v>
      </c>
      <c r="H10" s="28">
        <f t="shared" si="0"/>
        <v>0.20399999999999999</v>
      </c>
      <c r="I10" s="28">
        <f t="shared" si="1"/>
        <v>9.9959999999999987</v>
      </c>
    </row>
    <row r="11" spans="1:10" ht="15.5" x14ac:dyDescent="0.35">
      <c r="A11" s="27" t="s">
        <v>26</v>
      </c>
      <c r="B11" s="27" t="s">
        <v>27</v>
      </c>
      <c r="C11" s="27">
        <v>3</v>
      </c>
      <c r="D11" s="28">
        <v>10.99</v>
      </c>
      <c r="E11" s="43" t="s">
        <v>19</v>
      </c>
      <c r="F11" s="28">
        <f>C11*D11</f>
        <v>32.97</v>
      </c>
      <c r="G11" s="29">
        <v>0.04</v>
      </c>
      <c r="H11" s="28">
        <f t="shared" si="0"/>
        <v>1.3188</v>
      </c>
      <c r="I11" s="28">
        <f t="shared" si="1"/>
        <v>31.651199999999999</v>
      </c>
    </row>
    <row r="12" spans="1:10" x14ac:dyDescent="0.35">
      <c r="I12" s="8"/>
    </row>
    <row r="13" spans="1:10" x14ac:dyDescent="0.35">
      <c r="A13" s="50" t="s">
        <v>63</v>
      </c>
      <c r="B13" s="51">
        <v>44246</v>
      </c>
      <c r="I13" s="8"/>
    </row>
    <row r="14" spans="1:10" x14ac:dyDescent="0.35">
      <c r="A14" s="19"/>
      <c r="B14" s="19"/>
      <c r="I14" s="12"/>
      <c r="J14" s="13"/>
    </row>
    <row r="15" spans="1:10" x14ac:dyDescent="0.35">
      <c r="A15" s="50" t="s">
        <v>64</v>
      </c>
      <c r="B15" s="52">
        <v>0.52430555555555558</v>
      </c>
    </row>
  </sheetData>
  <mergeCells count="1">
    <mergeCell ref="F1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Exercise 1 </vt:lpstr>
      <vt:lpstr>Exercise 2</vt:lpstr>
      <vt:lpstr>Exercise 3</vt:lpstr>
      <vt:lpstr>Exercise 4</vt:lpstr>
      <vt:lpstr>Exercise 5</vt:lpstr>
      <vt:lpstr>Exercise 6</vt:lpstr>
      <vt:lpstr>Exercise 7</vt:lpstr>
      <vt:lpstr>Exercise 8</vt:lpstr>
      <vt:lpstr>Exercise 9</vt:lpstr>
      <vt:lpstr>Exercise 10</vt:lpstr>
      <vt:lpstr>Exercise 11</vt:lpstr>
      <vt:lpstr>Exercise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Wendy Yates</cp:lastModifiedBy>
  <cp:lastPrinted>2021-06-09T10:45:31Z</cp:lastPrinted>
  <dcterms:created xsi:type="dcterms:W3CDTF">2014-08-26T10:13:08Z</dcterms:created>
  <dcterms:modified xsi:type="dcterms:W3CDTF">2021-07-30T07:04:52Z</dcterms:modified>
</cp:coreProperties>
</file>