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cuments\Osborne work 2021\Downloads\"/>
    </mc:Choice>
  </mc:AlternateContent>
  <xr:revisionPtr revIDLastSave="0" documentId="13_ncr:1_{708F002C-2C9C-43BF-8D7E-E13249111F28}" xr6:coauthVersionLast="47" xr6:coauthVersionMax="47" xr10:uidLastSave="{00000000-0000-0000-0000-000000000000}"/>
  <bookViews>
    <workbookView xWindow="-110" yWindow="-110" windowWidth="19420" windowHeight="10300" xr2:uid="{4A2C38B4-113E-4649-9771-9F76C5AD6480}"/>
  </bookViews>
  <sheets>
    <sheet name="Exercise 1 " sheetId="2" r:id="rId1"/>
    <sheet name="Exercise 2" sheetId="7" r:id="rId2"/>
    <sheet name="Exercise 3 " sheetId="10" r:id="rId3"/>
    <sheet name="Exercise 4" sheetId="11" r:id="rId4"/>
    <sheet name="Exercise 5" sheetId="13" r:id="rId5"/>
    <sheet name="Exercise 6" sheetId="16" r:id="rId6"/>
    <sheet name="Exercise 7" sheetId="19" r:id="rId7"/>
    <sheet name="Exercise 8 " sheetId="21" r:id="rId8"/>
    <sheet name="Exercise 9" sheetId="23" r:id="rId9"/>
  </sheets>
  <externalReferences>
    <externalReference r:id="rId10"/>
    <externalReference r:id="rId11"/>
  </externalReferences>
  <definedNames>
    <definedName name="Average_Bonus">'[1]Exercise 2 done'!$C$3</definedName>
    <definedName name="CostofSales">'[2]Range eg'!$D$13</definedName>
    <definedName name="Hours">'[1]Exercise 8 done'!$C$4</definedName>
    <definedName name="People">#REF!</definedName>
    <definedName name="Sales">'[2]Range eg'!$D$11</definedName>
    <definedName name="SalesValues">'[2]Range eg'!$D$8:$D$10</definedName>
    <definedName name="Wages_rate">'[1]Exercise 8 done'!$D$4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0" l="1"/>
  <c r="D4" i="21" l="1"/>
  <c r="D1" i="21"/>
  <c r="E1" i="16" l="1"/>
  <c r="E1" i="13"/>
  <c r="C16" i="10"/>
  <c r="B16" i="10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D9" i="10"/>
  <c r="E9" i="10" s="1"/>
  <c r="D8" i="10"/>
  <c r="E8" i="10" s="1"/>
  <c r="D7" i="10"/>
  <c r="E7" i="10" s="1"/>
  <c r="D15" i="7"/>
  <c r="E15" i="7" s="1"/>
  <c r="D14" i="7"/>
  <c r="D13" i="7"/>
  <c r="D12" i="7"/>
  <c r="E12" i="7" s="1"/>
  <c r="D11" i="7"/>
  <c r="D10" i="7"/>
  <c r="E10" i="7" s="1"/>
  <c r="D9" i="7"/>
  <c r="E9" i="7" s="1"/>
  <c r="D8" i="7"/>
  <c r="D7" i="7"/>
  <c r="E7" i="7" s="1"/>
  <c r="E13" i="7" l="1"/>
  <c r="E8" i="7"/>
  <c r="E11" i="7"/>
  <c r="E14" i="7"/>
</calcChain>
</file>

<file path=xl/sharedStrings.xml><?xml version="1.0" encoding="utf-8"?>
<sst xmlns="http://schemas.openxmlformats.org/spreadsheetml/2006/main" count="237" uniqueCount="119">
  <si>
    <t>Employees wages information</t>
  </si>
  <si>
    <t>Surname</t>
  </si>
  <si>
    <t>Productivity bonus</t>
  </si>
  <si>
    <t xml:space="preserve">Productivity bonus % </t>
  </si>
  <si>
    <t>Weekly productivity bonus</t>
  </si>
  <si>
    <t>£</t>
  </si>
  <si>
    <t>%</t>
  </si>
  <si>
    <t>Patel</t>
  </si>
  <si>
    <t>Johnson</t>
  </si>
  <si>
    <t>Singh</t>
  </si>
  <si>
    <t>Gregory</t>
  </si>
  <si>
    <t>Williams</t>
  </si>
  <si>
    <t>Reed</t>
  </si>
  <si>
    <t>Khan</t>
  </si>
  <si>
    <t>Begum</t>
  </si>
  <si>
    <t>Sheppard</t>
  </si>
  <si>
    <t>Total</t>
  </si>
  <si>
    <t>Basic pay</t>
  </si>
  <si>
    <t>Gross pay</t>
  </si>
  <si>
    <t>Variance from average</t>
  </si>
  <si>
    <t>Absolute variance</t>
  </si>
  <si>
    <t>Employee records</t>
  </si>
  <si>
    <t>Calculated</t>
  </si>
  <si>
    <t>Age</t>
  </si>
  <si>
    <t>Birth Date</t>
  </si>
  <si>
    <t>Start Date</t>
  </si>
  <si>
    <t>Department</t>
  </si>
  <si>
    <t>Salary</t>
  </si>
  <si>
    <t>Johal</t>
  </si>
  <si>
    <t>Sales</t>
  </si>
  <si>
    <t>Jones</t>
  </si>
  <si>
    <t>HR</t>
  </si>
  <si>
    <t>Wakula</t>
  </si>
  <si>
    <t>White</t>
  </si>
  <si>
    <t>Accounts</t>
  </si>
  <si>
    <t>Hacek</t>
  </si>
  <si>
    <t>Bhopal</t>
  </si>
  <si>
    <t>Plant</t>
  </si>
  <si>
    <t>Date</t>
  </si>
  <si>
    <t xml:space="preserve">Service </t>
  </si>
  <si>
    <t>award</t>
  </si>
  <si>
    <t>Award date</t>
  </si>
  <si>
    <t>New</t>
  </si>
  <si>
    <t>Wages rates</t>
  </si>
  <si>
    <t>Person</t>
  </si>
  <si>
    <t>Wages rate</t>
  </si>
  <si>
    <t>Wages band</t>
  </si>
  <si>
    <t>HB</t>
  </si>
  <si>
    <t>JP</t>
  </si>
  <si>
    <t>PS</t>
  </si>
  <si>
    <t>JW</t>
  </si>
  <si>
    <t>LP</t>
  </si>
  <si>
    <t>NF</t>
  </si>
  <si>
    <t>Wage band</t>
  </si>
  <si>
    <t>Full name</t>
  </si>
  <si>
    <t>Jo Powell</t>
  </si>
  <si>
    <t>Hal Boden</t>
  </si>
  <si>
    <t>Priya Samal</t>
  </si>
  <si>
    <t>Jacob Webb</t>
  </si>
  <si>
    <t>Lila Petrusco</t>
  </si>
  <si>
    <t>Nina Faye</t>
  </si>
  <si>
    <t>Hours</t>
  </si>
  <si>
    <t>Wages to pay</t>
  </si>
  <si>
    <t>Warehouse information</t>
  </si>
  <si>
    <t>Code</t>
  </si>
  <si>
    <t>ab1</t>
  </si>
  <si>
    <t>ab2</t>
  </si>
  <si>
    <t>ab3</t>
  </si>
  <si>
    <t>ab4</t>
  </si>
  <si>
    <t>ab5</t>
  </si>
  <si>
    <t>ab6</t>
  </si>
  <si>
    <t>ab7</t>
  </si>
  <si>
    <t>ab8</t>
  </si>
  <si>
    <t>ab9</t>
  </si>
  <si>
    <t>ab10</t>
  </si>
  <si>
    <t>ac1</t>
  </si>
  <si>
    <t>ac2</t>
  </si>
  <si>
    <t>ac3</t>
  </si>
  <si>
    <t>ac4</t>
  </si>
  <si>
    <t>ac5</t>
  </si>
  <si>
    <t>ac6</t>
  </si>
  <si>
    <t>ac7</t>
  </si>
  <si>
    <t>ac8</t>
  </si>
  <si>
    <t>ac9</t>
  </si>
  <si>
    <t>ac10</t>
  </si>
  <si>
    <t>ac11</t>
  </si>
  <si>
    <t>ad1</t>
  </si>
  <si>
    <t>ad2</t>
  </si>
  <si>
    <t>ad3</t>
  </si>
  <si>
    <t>ad4</t>
  </si>
  <si>
    <t>ad5</t>
  </si>
  <si>
    <t>ad6</t>
  </si>
  <si>
    <t>ad7</t>
  </si>
  <si>
    <t>ad8</t>
  </si>
  <si>
    <t>ad9</t>
  </si>
  <si>
    <t>ad10</t>
  </si>
  <si>
    <t>ad11</t>
  </si>
  <si>
    <t>ad12</t>
  </si>
  <si>
    <t>ae1</t>
  </si>
  <si>
    <t>ae2</t>
  </si>
  <si>
    <t>ae3</t>
  </si>
  <si>
    <t>ae4</t>
  </si>
  <si>
    <t>ae5</t>
  </si>
  <si>
    <t>dd4</t>
  </si>
  <si>
    <t>dd5</t>
  </si>
  <si>
    <t>fr4</t>
  </si>
  <si>
    <t>as3</t>
  </si>
  <si>
    <t>ac14</t>
  </si>
  <si>
    <t>fr5</t>
  </si>
  <si>
    <t>fr6</t>
  </si>
  <si>
    <t>dg4</t>
  </si>
  <si>
    <t>Warehouse Location</t>
  </si>
  <si>
    <t>Cost</t>
  </si>
  <si>
    <t>Product:</t>
  </si>
  <si>
    <t>Location:</t>
  </si>
  <si>
    <t>Cost:</t>
  </si>
  <si>
    <t>(Begum and Sheppard)</t>
  </si>
  <si>
    <t>Average productivity bonus £</t>
  </si>
  <si>
    <t>Average productivity bonus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</si>
</sst>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 applyBorder="1"/>
    <xf numFmtId="165" fontId="1" fillId="0" borderId="0" xfId="1" applyNumberFormat="1" applyFont="1"/>
    <xf numFmtId="0" fontId="3" fillId="0" borderId="0" xfId="0" applyFont="1"/>
    <xf numFmtId="0" fontId="4" fillId="0" borderId="0" xfId="2"/>
    <xf numFmtId="14" fontId="4" fillId="0" borderId="0" xfId="2" applyNumberFormat="1"/>
    <xf numFmtId="2" fontId="4" fillId="0" borderId="0" xfId="2" applyNumberFormat="1"/>
    <xf numFmtId="0" fontId="5" fillId="0" borderId="0" xfId="2" applyFont="1"/>
    <xf numFmtId="0" fontId="6" fillId="0" borderId="0" xfId="2" applyFont="1"/>
    <xf numFmtId="2" fontId="6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0" applyFont="1"/>
    <xf numFmtId="14" fontId="0" fillId="0" borderId="0" xfId="0" applyNumberFormat="1"/>
    <xf numFmtId="0" fontId="7" fillId="0" borderId="0" xfId="0" applyFont="1"/>
    <xf numFmtId="0" fontId="0" fillId="0" borderId="3" xfId="0" applyBorder="1"/>
    <xf numFmtId="2" fontId="0" fillId="0" borderId="3" xfId="0" applyNumberFormat="1" applyBorder="1"/>
    <xf numFmtId="0" fontId="8" fillId="0" borderId="0" xfId="2" applyFont="1"/>
    <xf numFmtId="164" fontId="4" fillId="0" borderId="0" xfId="2" applyNumberFormat="1"/>
    <xf numFmtId="0" fontId="6" fillId="0" borderId="0" xfId="2" applyFont="1" applyAlignment="1">
      <alignment wrapText="1"/>
    </xf>
    <xf numFmtId="164" fontId="6" fillId="0" borderId="0" xfId="2" applyNumberFormat="1" applyFont="1" applyAlignment="1">
      <alignment wrapText="1"/>
    </xf>
    <xf numFmtId="0" fontId="4" fillId="0" borderId="0" xfId="2" applyAlignment="1">
      <alignment wrapText="1"/>
    </xf>
    <xf numFmtId="164" fontId="0" fillId="0" borderId="0" xfId="1" applyNumberFormat="1" applyFont="1"/>
    <xf numFmtId="2" fontId="0" fillId="0" borderId="0" xfId="0" applyNumberFormat="1"/>
    <xf numFmtId="2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2" xr:uid="{34839589-B15F-43C1-9453-3B18199152A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/Documents/Osborne%20work%202021/Chapter%204%20Ex%20file/T4Exercises%20done%20v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/Documents/Osborne%20books/AAT%20level%203%20Jan%202016%20revisions%20etc/Chap%204%20text%20Workbooks/Chapter%204%20Image%20excel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rcise 1  done"/>
      <sheetName val="Exercise 2 done"/>
      <sheetName val="Exercise 3 done"/>
      <sheetName val="Exercise 4 done"/>
      <sheetName val="Exercise 5 done"/>
      <sheetName val="Exercise 6 part 1 done"/>
      <sheetName val="Exercise 6 part 2 done"/>
      <sheetName val="Exercise 7 done"/>
      <sheetName val="Exercise 8 done"/>
      <sheetName val="Exercise 9 done"/>
    </sheetNames>
    <sheetDataSet>
      <sheetData sheetId="0"/>
      <sheetData sheetId="1">
        <row r="3">
          <cell r="C3">
            <v>2433.17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C4">
            <v>150</v>
          </cell>
          <cell r="D4">
            <v>16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1"/>
      <sheetName val="Range eg"/>
      <sheetName val="Rel addr"/>
      <sheetName val="Abs addr "/>
      <sheetName val="Abs addr  (2)"/>
      <sheetName val="Today"/>
      <sheetName val="Now"/>
      <sheetName val="Days"/>
      <sheetName val="IF Example 1a"/>
      <sheetName val="IF Example 1b"/>
      <sheetName val="IF Example 1c"/>
      <sheetName val="IF example 1d"/>
      <sheetName val="IF 1e"/>
      <sheetName val="Hlookup"/>
      <sheetName val="Hlookup (2)"/>
    </sheetNames>
    <sheetDataSet>
      <sheetData sheetId="0" refreshError="1"/>
      <sheetData sheetId="1">
        <row r="8">
          <cell r="D8">
            <v>251783</v>
          </cell>
        </row>
        <row r="9">
          <cell r="D9">
            <v>161723</v>
          </cell>
        </row>
        <row r="10">
          <cell r="D10">
            <v>55276</v>
          </cell>
        </row>
        <row r="11">
          <cell r="D11">
            <v>468782</v>
          </cell>
        </row>
        <row r="13">
          <cell r="D13">
            <v>120156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7F7A-0EBC-4627-AF10-9A01670167FE}">
  <dimension ref="A1:F17"/>
  <sheetViews>
    <sheetView tabSelected="1" workbookViewId="0">
      <selection activeCell="E14" sqref="E14"/>
    </sheetView>
  </sheetViews>
  <sheetFormatPr defaultRowHeight="14.5" x14ac:dyDescent="0.35"/>
  <cols>
    <col min="1" max="1" width="18.453125" customWidth="1"/>
    <col min="2" max="3" width="10.81640625" bestFit="1" customWidth="1"/>
    <col min="4" max="4" width="13.08984375" customWidth="1"/>
    <col min="5" max="6" width="11.90625" customWidth="1"/>
  </cols>
  <sheetData>
    <row r="1" spans="1:6" x14ac:dyDescent="0.35">
      <c r="A1" t="s">
        <v>0</v>
      </c>
    </row>
    <row r="3" spans="1:6" x14ac:dyDescent="0.35">
      <c r="A3" t="s">
        <v>118</v>
      </c>
      <c r="C3" s="1"/>
    </row>
    <row r="4" spans="1:6" x14ac:dyDescent="0.35">
      <c r="A4" t="s">
        <v>116</v>
      </c>
    </row>
    <row r="5" spans="1:6" ht="43.5" x14ac:dyDescent="0.35">
      <c r="A5" s="2" t="s">
        <v>1</v>
      </c>
      <c r="B5" s="2" t="s">
        <v>17</v>
      </c>
      <c r="C5" s="2" t="s">
        <v>18</v>
      </c>
      <c r="D5" s="2" t="s">
        <v>2</v>
      </c>
      <c r="E5" s="2" t="s">
        <v>3</v>
      </c>
      <c r="F5" s="2" t="s">
        <v>4</v>
      </c>
    </row>
    <row r="6" spans="1:6" x14ac:dyDescent="0.35">
      <c r="B6" s="3" t="s">
        <v>5</v>
      </c>
      <c r="C6" s="3" t="s">
        <v>5</v>
      </c>
      <c r="D6" s="3" t="s">
        <v>5</v>
      </c>
      <c r="E6" s="3" t="s">
        <v>6</v>
      </c>
      <c r="F6" s="3" t="s">
        <v>5</v>
      </c>
    </row>
    <row r="7" spans="1:6" x14ac:dyDescent="0.35">
      <c r="A7" t="s">
        <v>7</v>
      </c>
      <c r="B7" s="4">
        <v>31200</v>
      </c>
      <c r="C7" s="4">
        <v>32620.5</v>
      </c>
    </row>
    <row r="8" spans="1:6" x14ac:dyDescent="0.35">
      <c r="A8" t="s">
        <v>8</v>
      </c>
      <c r="B8" s="4">
        <v>28900</v>
      </c>
      <c r="C8" s="4">
        <v>31425.33</v>
      </c>
    </row>
    <row r="9" spans="1:6" x14ac:dyDescent="0.35">
      <c r="A9" t="s">
        <v>9</v>
      </c>
      <c r="B9" s="4">
        <v>31200</v>
      </c>
      <c r="C9" s="4">
        <v>31500</v>
      </c>
    </row>
    <row r="10" spans="1:6" x14ac:dyDescent="0.35">
      <c r="A10" t="s">
        <v>10</v>
      </c>
      <c r="B10" s="4">
        <v>24900</v>
      </c>
      <c r="C10" s="4">
        <v>28950.31</v>
      </c>
    </row>
    <row r="11" spans="1:6" x14ac:dyDescent="0.35">
      <c r="A11" t="s">
        <v>11</v>
      </c>
      <c r="B11" s="4">
        <v>24900</v>
      </c>
      <c r="C11" s="4">
        <v>26750.5</v>
      </c>
    </row>
    <row r="12" spans="1:6" x14ac:dyDescent="0.35">
      <c r="A12" t="s">
        <v>12</v>
      </c>
      <c r="B12" s="4">
        <v>28900</v>
      </c>
      <c r="C12" s="4">
        <v>31850.67</v>
      </c>
    </row>
    <row r="13" spans="1:6" x14ac:dyDescent="0.35">
      <c r="A13" t="s">
        <v>13</v>
      </c>
      <c r="B13" s="4">
        <v>28900</v>
      </c>
      <c r="C13" s="4">
        <v>31450.720000000001</v>
      </c>
    </row>
    <row r="14" spans="1:6" x14ac:dyDescent="0.35">
      <c r="A14" t="s">
        <v>14</v>
      </c>
      <c r="B14" s="7">
        <v>24900</v>
      </c>
      <c r="C14" s="7">
        <v>28650</v>
      </c>
    </row>
    <row r="15" spans="1:6" x14ac:dyDescent="0.35">
      <c r="A15" t="s">
        <v>15</v>
      </c>
      <c r="B15" s="6">
        <v>28900</v>
      </c>
      <c r="C15" s="6">
        <v>31400.5</v>
      </c>
    </row>
    <row r="16" spans="1:6" ht="15" thickBot="1" x14ac:dyDescent="0.4">
      <c r="A16" t="s">
        <v>16</v>
      </c>
      <c r="B16" s="5"/>
      <c r="C16" s="5"/>
    </row>
    <row r="17" ht="15" thickTop="1" x14ac:dyDescent="0.35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5147-CA8B-48CB-AB65-DB03D507F013}">
  <dimension ref="A1:F28"/>
  <sheetViews>
    <sheetView workbookViewId="0">
      <selection activeCell="C18" sqref="C18"/>
    </sheetView>
  </sheetViews>
  <sheetFormatPr defaultRowHeight="14.5" x14ac:dyDescent="0.35"/>
  <cols>
    <col min="1" max="1" width="18.453125" customWidth="1"/>
    <col min="2" max="3" width="10.81640625" bestFit="1" customWidth="1"/>
    <col min="4" max="4" width="13.08984375" customWidth="1"/>
    <col min="5" max="5" width="11.90625" customWidth="1"/>
  </cols>
  <sheetData>
    <row r="1" spans="1:6" x14ac:dyDescent="0.35">
      <c r="A1" t="s">
        <v>0</v>
      </c>
    </row>
    <row r="3" spans="1:6" x14ac:dyDescent="0.35">
      <c r="A3" t="s">
        <v>117</v>
      </c>
      <c r="C3" s="27"/>
    </row>
    <row r="5" spans="1:6" ht="29" x14ac:dyDescent="0.35">
      <c r="A5" s="2" t="s">
        <v>1</v>
      </c>
      <c r="B5" s="2" t="s">
        <v>17</v>
      </c>
      <c r="C5" s="2" t="s">
        <v>18</v>
      </c>
      <c r="D5" s="2" t="s">
        <v>2</v>
      </c>
      <c r="E5" s="2" t="s">
        <v>3</v>
      </c>
      <c r="F5" s="2"/>
    </row>
    <row r="6" spans="1:6" x14ac:dyDescent="0.35">
      <c r="B6" s="3" t="s">
        <v>5</v>
      </c>
      <c r="C6" s="3" t="s">
        <v>5</v>
      </c>
      <c r="D6" s="3" t="s">
        <v>5</v>
      </c>
      <c r="E6" s="3" t="s">
        <v>6</v>
      </c>
    </row>
    <row r="7" spans="1:6" x14ac:dyDescent="0.35">
      <c r="A7" t="s">
        <v>7</v>
      </c>
      <c r="B7" s="4">
        <v>31200</v>
      </c>
      <c r="C7" s="4">
        <v>32620.5</v>
      </c>
      <c r="D7" s="4">
        <f>C7-B7</f>
        <v>1420.5</v>
      </c>
      <c r="E7" s="8">
        <f>D7/B7</f>
        <v>4.5528846153846156E-2</v>
      </c>
    </row>
    <row r="8" spans="1:6" x14ac:dyDescent="0.35">
      <c r="A8" t="s">
        <v>8</v>
      </c>
      <c r="B8" s="4">
        <v>28900</v>
      </c>
      <c r="C8" s="4">
        <v>31425.33</v>
      </c>
      <c r="D8" s="4">
        <f t="shared" ref="D8:D15" si="0">C8-B8</f>
        <v>2525.3300000000017</v>
      </c>
      <c r="E8" s="8">
        <f t="shared" ref="E8:E15" si="1">D8/B8</f>
        <v>8.7381660899654046E-2</v>
      </c>
    </row>
    <row r="9" spans="1:6" x14ac:dyDescent="0.35">
      <c r="A9" t="s">
        <v>9</v>
      </c>
      <c r="B9" s="4">
        <v>31200</v>
      </c>
      <c r="C9" s="4">
        <v>31500</v>
      </c>
      <c r="D9" s="4">
        <f t="shared" si="0"/>
        <v>300</v>
      </c>
      <c r="E9" s="8">
        <f t="shared" si="1"/>
        <v>9.6153846153846159E-3</v>
      </c>
    </row>
    <row r="10" spans="1:6" x14ac:dyDescent="0.35">
      <c r="A10" t="s">
        <v>10</v>
      </c>
      <c r="B10" s="4">
        <v>24900</v>
      </c>
      <c r="C10" s="4">
        <v>28950.31</v>
      </c>
      <c r="D10" s="4">
        <f t="shared" si="0"/>
        <v>4050.3100000000013</v>
      </c>
      <c r="E10" s="8">
        <f t="shared" si="1"/>
        <v>0.1626630522088354</v>
      </c>
    </row>
    <row r="11" spans="1:6" x14ac:dyDescent="0.35">
      <c r="A11" t="s">
        <v>11</v>
      </c>
      <c r="B11" s="4">
        <v>24900</v>
      </c>
      <c r="C11" s="4">
        <v>26750.5</v>
      </c>
      <c r="D11" s="4">
        <f t="shared" si="0"/>
        <v>1850.5</v>
      </c>
      <c r="E11" s="8">
        <f t="shared" si="1"/>
        <v>7.4317269076305217E-2</v>
      </c>
    </row>
    <row r="12" spans="1:6" x14ac:dyDescent="0.35">
      <c r="A12" t="s">
        <v>12</v>
      </c>
      <c r="B12" s="4">
        <v>28900</v>
      </c>
      <c r="C12" s="4">
        <v>31850.67</v>
      </c>
      <c r="D12" s="4">
        <f t="shared" si="0"/>
        <v>2950.6699999999983</v>
      </c>
      <c r="E12" s="8">
        <f t="shared" si="1"/>
        <v>0.10209930795847745</v>
      </c>
    </row>
    <row r="13" spans="1:6" x14ac:dyDescent="0.35">
      <c r="A13" t="s">
        <v>13</v>
      </c>
      <c r="B13" s="4">
        <v>28900</v>
      </c>
      <c r="C13" s="4">
        <v>31450.720000000001</v>
      </c>
      <c r="D13" s="4">
        <f t="shared" si="0"/>
        <v>2550.7200000000012</v>
      </c>
      <c r="E13" s="8">
        <f t="shared" si="1"/>
        <v>8.8260207612456787E-2</v>
      </c>
    </row>
    <row r="14" spans="1:6" x14ac:dyDescent="0.35">
      <c r="A14" t="s">
        <v>14</v>
      </c>
      <c r="B14" s="4">
        <v>24900</v>
      </c>
      <c r="C14" s="4">
        <v>28650</v>
      </c>
      <c r="D14" s="4">
        <f t="shared" si="0"/>
        <v>3750</v>
      </c>
      <c r="E14" s="8">
        <f t="shared" si="1"/>
        <v>0.15060240963855423</v>
      </c>
    </row>
    <row r="15" spans="1:6" x14ac:dyDescent="0.35">
      <c r="A15" t="s">
        <v>15</v>
      </c>
      <c r="B15" s="6">
        <v>28900</v>
      </c>
      <c r="C15" s="6">
        <v>31400.5</v>
      </c>
      <c r="D15" s="4">
        <f t="shared" si="0"/>
        <v>2500.5</v>
      </c>
      <c r="E15" s="8">
        <f t="shared" si="1"/>
        <v>8.6522491349480965E-2</v>
      </c>
    </row>
    <row r="16" spans="1:6" ht="15" thickBot="1" x14ac:dyDescent="0.4">
      <c r="A16" t="s">
        <v>16</v>
      </c>
      <c r="B16" s="5"/>
      <c r="C16" s="5"/>
    </row>
    <row r="17" spans="4:4" ht="15" thickTop="1" x14ac:dyDescent="0.35"/>
    <row r="25" spans="4:4" x14ac:dyDescent="0.35">
      <c r="D25" s="9"/>
    </row>
    <row r="26" spans="4:4" x14ac:dyDescent="0.35">
      <c r="D26" s="9"/>
    </row>
    <row r="27" spans="4:4" x14ac:dyDescent="0.35">
      <c r="D27" s="9"/>
    </row>
    <row r="28" spans="4:4" x14ac:dyDescent="0.35">
      <c r="D28" s="9"/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E633-5EEB-47B7-BCD7-8F624E131EC2}">
  <dimension ref="A1:H28"/>
  <sheetViews>
    <sheetView workbookViewId="0">
      <selection activeCell="C3" sqref="C3"/>
    </sheetView>
  </sheetViews>
  <sheetFormatPr defaultRowHeight="14.5" x14ac:dyDescent="0.35"/>
  <cols>
    <col min="1" max="1" width="18.453125" customWidth="1"/>
    <col min="2" max="2" width="10.81640625" bestFit="1" customWidth="1"/>
    <col min="3" max="3" width="11.81640625" bestFit="1" customWidth="1"/>
    <col min="4" max="4" width="13.08984375" customWidth="1"/>
    <col min="5" max="6" width="11.90625" customWidth="1"/>
    <col min="7" max="7" width="10.90625" customWidth="1"/>
  </cols>
  <sheetData>
    <row r="1" spans="1:8" x14ac:dyDescent="0.35">
      <c r="A1" t="s">
        <v>0</v>
      </c>
    </row>
    <row r="3" spans="1:8" x14ac:dyDescent="0.35">
      <c r="A3" t="s">
        <v>117</v>
      </c>
      <c r="C3" s="27">
        <f>SUM(D7:D15)/9</f>
        <v>2433.17</v>
      </c>
    </row>
    <row r="5" spans="1:8" ht="29" x14ac:dyDescent="0.35">
      <c r="A5" s="2" t="s">
        <v>1</v>
      </c>
      <c r="B5" s="2" t="s">
        <v>17</v>
      </c>
      <c r="C5" s="2" t="s">
        <v>18</v>
      </c>
      <c r="D5" s="2" t="s">
        <v>2</v>
      </c>
      <c r="E5" s="2" t="s">
        <v>3</v>
      </c>
      <c r="F5" s="2" t="s">
        <v>19</v>
      </c>
      <c r="G5" s="2" t="s">
        <v>20</v>
      </c>
      <c r="H5" s="2"/>
    </row>
    <row r="6" spans="1:8" x14ac:dyDescent="0.35">
      <c r="B6" s="3" t="s">
        <v>5</v>
      </c>
      <c r="C6" s="3" t="s">
        <v>5</v>
      </c>
      <c r="D6" s="3" t="s">
        <v>5</v>
      </c>
      <c r="E6" s="3" t="s">
        <v>6</v>
      </c>
      <c r="F6" s="3" t="s">
        <v>5</v>
      </c>
      <c r="G6" s="3" t="s">
        <v>5</v>
      </c>
    </row>
    <row r="7" spans="1:8" x14ac:dyDescent="0.35">
      <c r="A7" t="s">
        <v>7</v>
      </c>
      <c r="B7" s="4">
        <v>31200</v>
      </c>
      <c r="C7" s="4">
        <v>32620.5</v>
      </c>
      <c r="D7" s="4">
        <f>C7-B7</f>
        <v>1420.5</v>
      </c>
      <c r="E7" s="8">
        <f>D7/B7</f>
        <v>4.5528846153846156E-2</v>
      </c>
      <c r="F7" s="1"/>
      <c r="G7" s="1"/>
    </row>
    <row r="8" spans="1:8" x14ac:dyDescent="0.35">
      <c r="A8" t="s">
        <v>8</v>
      </c>
      <c r="B8" s="4">
        <v>28900</v>
      </c>
      <c r="C8" s="4">
        <v>31425.33</v>
      </c>
      <c r="D8" s="4">
        <f t="shared" ref="D8:D15" si="0">C8-B8</f>
        <v>2525.3300000000017</v>
      </c>
      <c r="E8" s="8">
        <f t="shared" ref="E8:E15" si="1">D8/B8</f>
        <v>8.7381660899654046E-2</v>
      </c>
      <c r="F8" s="1"/>
      <c r="G8" s="1"/>
    </row>
    <row r="9" spans="1:8" x14ac:dyDescent="0.35">
      <c r="A9" t="s">
        <v>9</v>
      </c>
      <c r="B9" s="4">
        <v>31200</v>
      </c>
      <c r="C9" s="4">
        <v>31500</v>
      </c>
      <c r="D9" s="4">
        <f t="shared" si="0"/>
        <v>300</v>
      </c>
      <c r="E9" s="8">
        <f t="shared" si="1"/>
        <v>9.6153846153846159E-3</v>
      </c>
      <c r="F9" s="1"/>
      <c r="G9" s="1"/>
    </row>
    <row r="10" spans="1:8" x14ac:dyDescent="0.35">
      <c r="A10" t="s">
        <v>10</v>
      </c>
      <c r="B10" s="4">
        <v>24900</v>
      </c>
      <c r="C10" s="4">
        <v>28950.31</v>
      </c>
      <c r="D10" s="4">
        <f t="shared" si="0"/>
        <v>4050.3100000000013</v>
      </c>
      <c r="E10" s="8">
        <f t="shared" si="1"/>
        <v>0.1626630522088354</v>
      </c>
      <c r="F10" s="1"/>
      <c r="G10" s="1"/>
    </row>
    <row r="11" spans="1:8" x14ac:dyDescent="0.35">
      <c r="A11" t="s">
        <v>11</v>
      </c>
      <c r="B11" s="4">
        <v>24900</v>
      </c>
      <c r="C11" s="4">
        <v>26750.5</v>
      </c>
      <c r="D11" s="4">
        <f t="shared" si="0"/>
        <v>1850.5</v>
      </c>
      <c r="E11" s="8">
        <f t="shared" si="1"/>
        <v>7.4317269076305217E-2</v>
      </c>
      <c r="F11" s="1"/>
      <c r="G11" s="1"/>
    </row>
    <row r="12" spans="1:8" x14ac:dyDescent="0.35">
      <c r="A12" t="s">
        <v>12</v>
      </c>
      <c r="B12" s="4">
        <v>28900</v>
      </c>
      <c r="C12" s="4">
        <v>31850.67</v>
      </c>
      <c r="D12" s="4">
        <f t="shared" si="0"/>
        <v>2950.6699999999983</v>
      </c>
      <c r="E12" s="8">
        <f t="shared" si="1"/>
        <v>0.10209930795847745</v>
      </c>
      <c r="F12" s="1"/>
      <c r="G12" s="1"/>
    </row>
    <row r="13" spans="1:8" x14ac:dyDescent="0.35">
      <c r="A13" t="s">
        <v>13</v>
      </c>
      <c r="B13" s="4">
        <v>28900</v>
      </c>
      <c r="C13" s="4">
        <v>31450.720000000001</v>
      </c>
      <c r="D13" s="4">
        <f t="shared" si="0"/>
        <v>2550.7200000000012</v>
      </c>
      <c r="E13" s="8">
        <f t="shared" si="1"/>
        <v>8.8260207612456787E-2</v>
      </c>
      <c r="F13" s="1"/>
      <c r="G13" s="1"/>
    </row>
    <row r="14" spans="1:8" x14ac:dyDescent="0.35">
      <c r="A14" t="s">
        <v>14</v>
      </c>
      <c r="B14" s="4">
        <v>24900</v>
      </c>
      <c r="C14" s="4">
        <v>28650</v>
      </c>
      <c r="D14" s="4">
        <f t="shared" si="0"/>
        <v>3750</v>
      </c>
      <c r="E14" s="8">
        <f t="shared" si="1"/>
        <v>0.15060240963855423</v>
      </c>
      <c r="F14" s="1"/>
      <c r="G14" s="1"/>
    </row>
    <row r="15" spans="1:8" x14ac:dyDescent="0.35">
      <c r="A15" t="s">
        <v>15</v>
      </c>
      <c r="B15" s="6">
        <v>28900</v>
      </c>
      <c r="C15" s="6">
        <v>31400.5</v>
      </c>
      <c r="D15" s="4">
        <f t="shared" si="0"/>
        <v>2500.5</v>
      </c>
      <c r="E15" s="8">
        <f t="shared" si="1"/>
        <v>8.6522491349480965E-2</v>
      </c>
      <c r="F15" s="1"/>
      <c r="G15" s="1"/>
    </row>
    <row r="16" spans="1:8" ht="15" thickBot="1" x14ac:dyDescent="0.4">
      <c r="A16" t="s">
        <v>16</v>
      </c>
      <c r="B16" s="5">
        <f>SUM(B7:B15)</f>
        <v>252700</v>
      </c>
      <c r="C16" s="5">
        <f>SUM(C7:C15)</f>
        <v>274598.53000000003</v>
      </c>
    </row>
    <row r="17" spans="4:4" ht="15" thickTop="1" x14ac:dyDescent="0.35"/>
    <row r="25" spans="4:4" x14ac:dyDescent="0.35">
      <c r="D25" s="9"/>
    </row>
    <row r="26" spans="4:4" x14ac:dyDescent="0.35">
      <c r="D26" s="9"/>
    </row>
    <row r="27" spans="4:4" x14ac:dyDescent="0.35">
      <c r="D27" s="9"/>
    </row>
    <row r="28" spans="4:4" x14ac:dyDescent="0.35">
      <c r="D28" s="9"/>
    </row>
  </sheetData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7C8C-F00D-430F-90C2-3AC68EEC6280}">
  <dimension ref="A1:F11"/>
  <sheetViews>
    <sheetView workbookViewId="0">
      <selection activeCell="G1" sqref="G1:G1048576"/>
    </sheetView>
  </sheetViews>
  <sheetFormatPr defaultRowHeight="14.5" x14ac:dyDescent="0.35"/>
  <cols>
    <col min="1" max="1" width="8.7265625" style="10"/>
    <col min="2" max="2" width="11" style="10" customWidth="1"/>
    <col min="3" max="3" width="10.7265625" style="10" customWidth="1"/>
    <col min="4" max="4" width="11.7265625" style="10" bestFit="1" customWidth="1"/>
    <col min="5" max="5" width="10.453125" style="10" bestFit="1" customWidth="1"/>
    <col min="6" max="6" width="10.26953125" style="12" bestFit="1" customWidth="1"/>
    <col min="7" max="16384" width="8.7265625" style="10"/>
  </cols>
  <sheetData>
    <row r="1" spans="1:6" x14ac:dyDescent="0.35">
      <c r="A1" s="10" t="s">
        <v>21</v>
      </c>
      <c r="B1" s="13"/>
      <c r="D1" s="10" t="s">
        <v>38</v>
      </c>
      <c r="E1" s="11"/>
    </row>
    <row r="3" spans="1:6" s="14" customFormat="1" x14ac:dyDescent="0.35">
      <c r="F3" s="15" t="s">
        <v>22</v>
      </c>
    </row>
    <row r="4" spans="1:6" s="14" customFormat="1" x14ac:dyDescent="0.35">
      <c r="A4" s="14" t="s">
        <v>1</v>
      </c>
      <c r="B4" s="14" t="s">
        <v>24</v>
      </c>
      <c r="C4" s="14" t="s">
        <v>25</v>
      </c>
      <c r="D4" s="14" t="s">
        <v>26</v>
      </c>
      <c r="E4" s="14" t="s">
        <v>27</v>
      </c>
      <c r="F4" s="16" t="s">
        <v>23</v>
      </c>
    </row>
    <row r="5" spans="1:6" x14ac:dyDescent="0.35">
      <c r="A5" s="10" t="s">
        <v>28</v>
      </c>
      <c r="B5" s="11">
        <v>31108</v>
      </c>
      <c r="C5" s="11">
        <v>40330</v>
      </c>
      <c r="D5" s="10" t="s">
        <v>29</v>
      </c>
      <c r="E5" s="10">
        <v>30000</v>
      </c>
    </row>
    <row r="6" spans="1:6" x14ac:dyDescent="0.35">
      <c r="A6" s="10" t="s">
        <v>30</v>
      </c>
      <c r="B6" s="11">
        <v>26951</v>
      </c>
      <c r="C6" s="11">
        <v>40725</v>
      </c>
      <c r="D6" s="10" t="s">
        <v>31</v>
      </c>
      <c r="E6" s="10">
        <v>26000</v>
      </c>
    </row>
    <row r="7" spans="1:6" x14ac:dyDescent="0.35">
      <c r="A7" s="10" t="s">
        <v>32</v>
      </c>
      <c r="B7" s="11">
        <v>32389</v>
      </c>
      <c r="C7" s="11">
        <v>41091</v>
      </c>
      <c r="D7" s="10" t="s">
        <v>29</v>
      </c>
      <c r="E7" s="10">
        <v>30000</v>
      </c>
    </row>
    <row r="8" spans="1:6" x14ac:dyDescent="0.35">
      <c r="A8" s="10" t="s">
        <v>33</v>
      </c>
      <c r="B8" s="11">
        <v>28306</v>
      </c>
      <c r="C8" s="11">
        <v>43468</v>
      </c>
      <c r="D8" s="10" t="s">
        <v>34</v>
      </c>
      <c r="E8" s="10">
        <v>25000</v>
      </c>
    </row>
    <row r="9" spans="1:6" x14ac:dyDescent="0.35">
      <c r="A9" s="10" t="s">
        <v>35</v>
      </c>
      <c r="B9" s="11">
        <v>29365</v>
      </c>
      <c r="C9" s="11">
        <v>44013</v>
      </c>
      <c r="D9" s="10" t="s">
        <v>34</v>
      </c>
      <c r="E9" s="10">
        <v>28000</v>
      </c>
    </row>
    <row r="10" spans="1:6" x14ac:dyDescent="0.35">
      <c r="A10" s="10" t="s">
        <v>36</v>
      </c>
      <c r="B10" s="11">
        <v>35838</v>
      </c>
      <c r="C10" s="11">
        <v>44013</v>
      </c>
      <c r="D10" s="10" t="s">
        <v>29</v>
      </c>
      <c r="E10" s="10">
        <v>30500</v>
      </c>
    </row>
    <row r="11" spans="1:6" x14ac:dyDescent="0.35">
      <c r="A11" s="10" t="s">
        <v>37</v>
      </c>
      <c r="B11" s="11">
        <v>35143</v>
      </c>
      <c r="C11" s="11">
        <v>44075</v>
      </c>
      <c r="D11" s="10" t="s">
        <v>29</v>
      </c>
      <c r="E11" s="10">
        <v>31500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1608D-8D24-483C-96AD-4E789EAB7071}">
  <dimension ref="A1:F13"/>
  <sheetViews>
    <sheetView workbookViewId="0">
      <selection activeCell="B3" sqref="B3"/>
    </sheetView>
  </sheetViews>
  <sheetFormatPr defaultRowHeight="14.5" x14ac:dyDescent="0.35"/>
  <cols>
    <col min="1" max="1" width="11.08984375" style="10" customWidth="1"/>
    <col min="2" max="2" width="11" style="10" customWidth="1"/>
    <col min="3" max="3" width="10.7265625" style="10" customWidth="1"/>
    <col min="4" max="4" width="11.7265625" style="10" bestFit="1" customWidth="1"/>
    <col min="5" max="5" width="10.453125" style="10" bestFit="1" customWidth="1"/>
    <col min="6" max="16384" width="8.7265625" style="10"/>
  </cols>
  <sheetData>
    <row r="1" spans="1:6" x14ac:dyDescent="0.35">
      <c r="A1" s="13" t="s">
        <v>21</v>
      </c>
      <c r="D1" s="10" t="s">
        <v>38</v>
      </c>
      <c r="E1" s="11">
        <f ca="1">TODAY()</f>
        <v>44643</v>
      </c>
    </row>
    <row r="3" spans="1:6" x14ac:dyDescent="0.35">
      <c r="A3" s="10" t="s">
        <v>41</v>
      </c>
      <c r="B3" s="11"/>
    </row>
    <row r="5" spans="1:6" s="14" customFormat="1" x14ac:dyDescent="0.35">
      <c r="F5" s="14" t="s">
        <v>39</v>
      </c>
    </row>
    <row r="6" spans="1:6" s="14" customFormat="1" x14ac:dyDescent="0.35">
      <c r="A6" s="14" t="s">
        <v>1</v>
      </c>
      <c r="B6" s="14" t="s">
        <v>24</v>
      </c>
      <c r="C6" s="14" t="s">
        <v>25</v>
      </c>
      <c r="D6" s="14" t="s">
        <v>26</v>
      </c>
      <c r="E6" s="14" t="s">
        <v>27</v>
      </c>
      <c r="F6" s="14" t="s">
        <v>40</v>
      </c>
    </row>
    <row r="7" spans="1:6" x14ac:dyDescent="0.35">
      <c r="A7" s="10" t="s">
        <v>28</v>
      </c>
      <c r="B7" s="11">
        <v>31108</v>
      </c>
      <c r="C7" s="11">
        <v>40330</v>
      </c>
      <c r="D7" s="10" t="s">
        <v>29</v>
      </c>
      <c r="E7" s="10">
        <v>30000</v>
      </c>
    </row>
    <row r="8" spans="1:6" x14ac:dyDescent="0.35">
      <c r="A8" s="10" t="s">
        <v>30</v>
      </c>
      <c r="B8" s="11">
        <v>26951</v>
      </c>
      <c r="C8" s="11">
        <v>40725</v>
      </c>
      <c r="D8" s="10" t="s">
        <v>31</v>
      </c>
      <c r="E8" s="10">
        <v>26000</v>
      </c>
    </row>
    <row r="9" spans="1:6" x14ac:dyDescent="0.35">
      <c r="A9" s="10" t="s">
        <v>32</v>
      </c>
      <c r="B9" s="11">
        <v>32389</v>
      </c>
      <c r="C9" s="11">
        <v>41091</v>
      </c>
      <c r="D9" s="10" t="s">
        <v>29</v>
      </c>
      <c r="E9" s="10">
        <v>30000</v>
      </c>
    </row>
    <row r="10" spans="1:6" x14ac:dyDescent="0.35">
      <c r="A10" s="10" t="s">
        <v>33</v>
      </c>
      <c r="B10" s="11">
        <v>28306</v>
      </c>
      <c r="C10" s="11">
        <v>39816</v>
      </c>
      <c r="D10" s="10" t="s">
        <v>34</v>
      </c>
      <c r="E10" s="10">
        <v>35000</v>
      </c>
    </row>
    <row r="11" spans="1:6" x14ac:dyDescent="0.35">
      <c r="A11" s="10" t="s">
        <v>35</v>
      </c>
      <c r="B11" s="11">
        <v>29365</v>
      </c>
      <c r="C11" s="11">
        <v>44013</v>
      </c>
      <c r="D11" s="10" t="s">
        <v>34</v>
      </c>
      <c r="E11" s="10">
        <v>28000</v>
      </c>
    </row>
    <row r="12" spans="1:6" x14ac:dyDescent="0.35">
      <c r="A12" s="10" t="s">
        <v>36</v>
      </c>
      <c r="B12" s="11">
        <v>35838</v>
      </c>
      <c r="C12" s="11">
        <v>44013</v>
      </c>
      <c r="D12" s="10" t="s">
        <v>29</v>
      </c>
      <c r="E12" s="10">
        <v>30500</v>
      </c>
    </row>
    <row r="13" spans="1:6" x14ac:dyDescent="0.35">
      <c r="A13" s="10" t="s">
        <v>37</v>
      </c>
      <c r="B13" s="11">
        <v>35143</v>
      </c>
      <c r="C13" s="11">
        <v>44075</v>
      </c>
      <c r="D13" s="10" t="s">
        <v>29</v>
      </c>
      <c r="E13" s="10">
        <v>31500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3C5A-4052-4FB3-9FFA-B89E08AE372F}">
  <dimension ref="A1:F13"/>
  <sheetViews>
    <sheetView workbookViewId="0">
      <selection activeCell="F7" sqref="F7"/>
    </sheetView>
  </sheetViews>
  <sheetFormatPr defaultRowHeight="14.5" x14ac:dyDescent="0.35"/>
  <cols>
    <col min="1" max="1" width="11.08984375" style="10" customWidth="1"/>
    <col min="2" max="2" width="11" style="10" customWidth="1"/>
    <col min="3" max="3" width="10.7265625" style="10" customWidth="1"/>
    <col min="4" max="4" width="11.7265625" style="10" bestFit="1" customWidth="1"/>
    <col min="5" max="5" width="10.453125" style="10" bestFit="1" customWidth="1"/>
    <col min="6" max="16384" width="8.7265625" style="10"/>
  </cols>
  <sheetData>
    <row r="1" spans="1:6" x14ac:dyDescent="0.35">
      <c r="A1" s="13" t="s">
        <v>21</v>
      </c>
      <c r="D1" s="10" t="s">
        <v>38</v>
      </c>
      <c r="E1" s="11">
        <f ca="1">TODAY()</f>
        <v>44643</v>
      </c>
    </row>
    <row r="3" spans="1:6" x14ac:dyDescent="0.35">
      <c r="A3" s="10" t="s">
        <v>41</v>
      </c>
      <c r="B3" s="11">
        <v>40544</v>
      </c>
    </row>
    <row r="5" spans="1:6" s="14" customFormat="1" x14ac:dyDescent="0.35">
      <c r="F5" s="14" t="s">
        <v>42</v>
      </c>
    </row>
    <row r="6" spans="1:6" s="14" customFormat="1" x14ac:dyDescent="0.35">
      <c r="A6" s="14" t="s">
        <v>1</v>
      </c>
      <c r="B6" s="14" t="s">
        <v>24</v>
      </c>
      <c r="C6" s="14" t="s">
        <v>25</v>
      </c>
      <c r="D6" s="14" t="s">
        <v>26</v>
      </c>
      <c r="E6" s="14" t="s">
        <v>27</v>
      </c>
      <c r="F6" s="14" t="s">
        <v>27</v>
      </c>
    </row>
    <row r="7" spans="1:6" x14ac:dyDescent="0.35">
      <c r="A7" s="10" t="s">
        <v>28</v>
      </c>
      <c r="B7" s="11">
        <v>31108</v>
      </c>
      <c r="C7" s="11">
        <v>40330</v>
      </c>
      <c r="D7" s="10" t="s">
        <v>29</v>
      </c>
      <c r="E7" s="10">
        <v>30000</v>
      </c>
    </row>
    <row r="8" spans="1:6" x14ac:dyDescent="0.35">
      <c r="A8" s="10" t="s">
        <v>30</v>
      </c>
      <c r="B8" s="11">
        <v>26951</v>
      </c>
      <c r="C8" s="11">
        <v>40725</v>
      </c>
      <c r="D8" s="10" t="s">
        <v>31</v>
      </c>
      <c r="E8" s="10">
        <v>26000</v>
      </c>
    </row>
    <row r="9" spans="1:6" x14ac:dyDescent="0.35">
      <c r="A9" s="10" t="s">
        <v>32</v>
      </c>
      <c r="B9" s="11">
        <v>32389</v>
      </c>
      <c r="C9" s="11">
        <v>41091</v>
      </c>
      <c r="D9" s="10" t="s">
        <v>29</v>
      </c>
      <c r="E9" s="10">
        <v>30000</v>
      </c>
    </row>
    <row r="10" spans="1:6" x14ac:dyDescent="0.35">
      <c r="A10" s="10" t="s">
        <v>33</v>
      </c>
      <c r="B10" s="11">
        <v>28306</v>
      </c>
      <c r="C10" s="11">
        <v>39816</v>
      </c>
      <c r="D10" s="10" t="s">
        <v>34</v>
      </c>
      <c r="E10" s="10">
        <v>35000</v>
      </c>
    </row>
    <row r="11" spans="1:6" x14ac:dyDescent="0.35">
      <c r="A11" s="10" t="s">
        <v>35</v>
      </c>
      <c r="B11" s="11">
        <v>29365</v>
      </c>
      <c r="C11" s="11">
        <v>44013</v>
      </c>
      <c r="D11" s="10" t="s">
        <v>34</v>
      </c>
      <c r="E11" s="10">
        <v>28000</v>
      </c>
    </row>
    <row r="12" spans="1:6" x14ac:dyDescent="0.35">
      <c r="A12" s="10" t="s">
        <v>36</v>
      </c>
      <c r="B12" s="11">
        <v>35838</v>
      </c>
      <c r="C12" s="11">
        <v>44013</v>
      </c>
      <c r="D12" s="10" t="s">
        <v>29</v>
      </c>
      <c r="E12" s="10">
        <v>30500</v>
      </c>
    </row>
    <row r="13" spans="1:6" x14ac:dyDescent="0.35">
      <c r="A13" s="10" t="s">
        <v>37</v>
      </c>
      <c r="B13" s="11">
        <v>35143</v>
      </c>
      <c r="C13" s="11">
        <v>44075</v>
      </c>
      <c r="D13" s="10" t="s">
        <v>29</v>
      </c>
      <c r="E13" s="10">
        <v>31500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2205-933C-4C59-86B5-03030597A9A9}">
  <dimension ref="A1:G9"/>
  <sheetViews>
    <sheetView workbookViewId="0">
      <selection activeCell="F17" sqref="F17"/>
    </sheetView>
  </sheetViews>
  <sheetFormatPr defaultRowHeight="14.5" x14ac:dyDescent="0.35"/>
  <cols>
    <col min="1" max="1" width="11.26953125" bestFit="1" customWidth="1"/>
    <col min="2" max="2" width="9" bestFit="1" customWidth="1"/>
    <col min="3" max="3" width="10.453125" bestFit="1" customWidth="1"/>
    <col min="4" max="4" width="10.6328125" bestFit="1" customWidth="1"/>
    <col min="5" max="5" width="11.26953125" bestFit="1" customWidth="1"/>
    <col min="6" max="6" width="11.54296875" bestFit="1" customWidth="1"/>
    <col min="7" max="7" width="9.26953125" bestFit="1" customWidth="1"/>
  </cols>
  <sheetData>
    <row r="1" spans="1:7" x14ac:dyDescent="0.35">
      <c r="A1" s="17" t="s">
        <v>43</v>
      </c>
      <c r="C1" s="18"/>
    </row>
    <row r="3" spans="1:7" x14ac:dyDescent="0.35">
      <c r="C3" s="19" t="s">
        <v>44</v>
      </c>
      <c r="D3" s="19" t="s">
        <v>45</v>
      </c>
      <c r="E3" s="19" t="s">
        <v>46</v>
      </c>
    </row>
    <row r="4" spans="1:7" x14ac:dyDescent="0.35">
      <c r="D4" s="28"/>
    </row>
    <row r="6" spans="1:7" x14ac:dyDescent="0.35">
      <c r="A6" s="20" t="s">
        <v>44</v>
      </c>
      <c r="B6" s="20" t="s">
        <v>48</v>
      </c>
      <c r="C6" s="20" t="s">
        <v>47</v>
      </c>
      <c r="D6" s="20" t="s">
        <v>49</v>
      </c>
      <c r="E6" s="20" t="s">
        <v>50</v>
      </c>
      <c r="F6" s="20" t="s">
        <v>51</v>
      </c>
      <c r="G6" s="20" t="s">
        <v>52</v>
      </c>
    </row>
    <row r="7" spans="1:7" x14ac:dyDescent="0.35">
      <c r="A7" s="20" t="s">
        <v>45</v>
      </c>
      <c r="B7" s="21">
        <v>18.3</v>
      </c>
      <c r="C7" s="21">
        <v>16</v>
      </c>
      <c r="D7" s="21">
        <v>19</v>
      </c>
      <c r="E7" s="21">
        <v>18.3</v>
      </c>
      <c r="F7" s="21">
        <v>19.100000000000001</v>
      </c>
      <c r="G7" s="21">
        <v>16</v>
      </c>
    </row>
    <row r="8" spans="1:7" x14ac:dyDescent="0.35">
      <c r="A8" s="20" t="s">
        <v>53</v>
      </c>
      <c r="B8" s="20">
        <v>4</v>
      </c>
      <c r="C8" s="20">
        <v>5</v>
      </c>
      <c r="D8" s="20">
        <v>6</v>
      </c>
      <c r="E8" s="20">
        <v>4</v>
      </c>
      <c r="F8" s="20">
        <v>7</v>
      </c>
      <c r="G8" s="20">
        <v>5</v>
      </c>
    </row>
    <row r="9" spans="1:7" x14ac:dyDescent="0.35">
      <c r="A9" s="20" t="s">
        <v>54</v>
      </c>
      <c r="B9" s="20" t="s">
        <v>55</v>
      </c>
      <c r="C9" s="20" t="s">
        <v>56</v>
      </c>
      <c r="D9" s="20" t="s">
        <v>57</v>
      </c>
      <c r="E9" s="20" t="s">
        <v>58</v>
      </c>
      <c r="F9" s="20" t="s">
        <v>59</v>
      </c>
      <c r="G9" s="20" t="s">
        <v>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ADF8-0DCD-4AC2-8BAB-1BE279CCDC0C}">
  <dimension ref="A1:G9"/>
  <sheetViews>
    <sheetView workbookViewId="0">
      <selection activeCell="E4" sqref="E4"/>
    </sheetView>
  </sheetViews>
  <sheetFormatPr defaultRowHeight="14.5" x14ac:dyDescent="0.35"/>
  <cols>
    <col min="1" max="1" width="11.26953125" bestFit="1" customWidth="1"/>
    <col min="2" max="2" width="12" customWidth="1"/>
    <col min="3" max="3" width="10.453125" bestFit="1" customWidth="1"/>
    <col min="4" max="4" width="10.6328125" bestFit="1" customWidth="1"/>
    <col min="5" max="5" width="11.26953125" bestFit="1" customWidth="1"/>
    <col min="6" max="6" width="11.54296875" bestFit="1" customWidth="1"/>
    <col min="7" max="7" width="9.26953125" bestFit="1" customWidth="1"/>
  </cols>
  <sheetData>
    <row r="1" spans="1:7" x14ac:dyDescent="0.35">
      <c r="A1" s="17" t="s">
        <v>43</v>
      </c>
      <c r="C1" s="18"/>
      <c r="D1" s="29">
        <f ca="1">NOW()</f>
        <v>44643.50874675926</v>
      </c>
      <c r="E1" s="30"/>
    </row>
    <row r="3" spans="1:7" x14ac:dyDescent="0.35">
      <c r="A3" s="19" t="s">
        <v>44</v>
      </c>
      <c r="B3" s="19" t="s">
        <v>54</v>
      </c>
      <c r="C3" s="19" t="s">
        <v>61</v>
      </c>
      <c r="D3" s="19" t="s">
        <v>45</v>
      </c>
      <c r="E3" s="19" t="s">
        <v>62</v>
      </c>
    </row>
    <row r="4" spans="1:7" x14ac:dyDescent="0.35">
      <c r="A4" t="s">
        <v>49</v>
      </c>
      <c r="D4" s="28">
        <f>HLOOKUP(A4,B6:G9,2,FALSE)</f>
        <v>19</v>
      </c>
      <c r="E4" s="28"/>
    </row>
    <row r="6" spans="1:7" x14ac:dyDescent="0.35">
      <c r="A6" s="20" t="s">
        <v>44</v>
      </c>
      <c r="B6" s="20" t="s">
        <v>48</v>
      </c>
      <c r="C6" s="20" t="s">
        <v>47</v>
      </c>
      <c r="D6" s="20" t="s">
        <v>49</v>
      </c>
      <c r="E6" s="20" t="s">
        <v>50</v>
      </c>
      <c r="F6" s="20" t="s">
        <v>51</v>
      </c>
      <c r="G6" s="20" t="s">
        <v>52</v>
      </c>
    </row>
    <row r="7" spans="1:7" x14ac:dyDescent="0.35">
      <c r="A7" s="20" t="s">
        <v>45</v>
      </c>
      <c r="B7" s="21">
        <v>18.3</v>
      </c>
      <c r="C7" s="21">
        <v>16</v>
      </c>
      <c r="D7" s="21">
        <v>19</v>
      </c>
      <c r="E7" s="21">
        <v>18.3</v>
      </c>
      <c r="F7" s="21">
        <v>19.100000000000001</v>
      </c>
      <c r="G7" s="21">
        <v>16</v>
      </c>
    </row>
    <row r="8" spans="1:7" x14ac:dyDescent="0.35">
      <c r="A8" s="20" t="s">
        <v>53</v>
      </c>
      <c r="B8" s="20">
        <v>4</v>
      </c>
      <c r="C8" s="20">
        <v>5</v>
      </c>
      <c r="D8" s="20">
        <v>6</v>
      </c>
      <c r="E8" s="20">
        <v>4</v>
      </c>
      <c r="F8" s="20">
        <v>7</v>
      </c>
      <c r="G8" s="20">
        <v>5</v>
      </c>
    </row>
    <row r="9" spans="1:7" x14ac:dyDescent="0.35">
      <c r="A9" s="20" t="s">
        <v>54</v>
      </c>
      <c r="B9" s="20" t="s">
        <v>55</v>
      </c>
      <c r="C9" s="20" t="s">
        <v>56</v>
      </c>
      <c r="D9" s="20" t="s">
        <v>57</v>
      </c>
      <c r="E9" s="20" t="s">
        <v>58</v>
      </c>
      <c r="F9" s="20" t="s">
        <v>59</v>
      </c>
      <c r="G9" s="20" t="s">
        <v>60</v>
      </c>
    </row>
  </sheetData>
  <mergeCells count="1">
    <mergeCell ref="D1:E1"/>
  </mergeCells>
  <dataValidations count="1">
    <dataValidation type="list" allowBlank="1" showInputMessage="1" showErrorMessage="1" sqref="A4" xr:uid="{D526CD28-60B8-4188-B53F-694F3F3A7F1F}">
      <formula1>$B$6:$G$6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A9D1F-E557-4035-9D2D-83F508BB2748}">
  <dimension ref="A1:F51"/>
  <sheetViews>
    <sheetView workbookViewId="0">
      <selection activeCell="H17" sqref="H17"/>
    </sheetView>
  </sheetViews>
  <sheetFormatPr defaultRowHeight="14.5" x14ac:dyDescent="0.35"/>
  <cols>
    <col min="1" max="1" width="8.7265625" style="10"/>
    <col min="2" max="2" width="10.90625" style="10" customWidth="1"/>
    <col min="3" max="3" width="8.7265625" style="23"/>
    <col min="4" max="4" width="9.36328125" style="10" customWidth="1"/>
    <col min="5" max="16384" width="8.7265625" style="10"/>
  </cols>
  <sheetData>
    <row r="1" spans="1:6" ht="18.5" x14ac:dyDescent="0.45">
      <c r="A1" s="22" t="s">
        <v>63</v>
      </c>
    </row>
    <row r="3" spans="1:6" x14ac:dyDescent="0.35">
      <c r="A3" s="10" t="s">
        <v>113</v>
      </c>
      <c r="C3" s="10" t="s">
        <v>114</v>
      </c>
      <c r="E3" s="23" t="s">
        <v>115</v>
      </c>
      <c r="F3" s="23"/>
    </row>
    <row r="5" spans="1:6" s="26" customFormat="1" ht="35" customHeight="1" x14ac:dyDescent="0.35">
      <c r="A5" s="24" t="s">
        <v>64</v>
      </c>
      <c r="B5" s="24" t="s">
        <v>111</v>
      </c>
      <c r="C5" s="25" t="s">
        <v>112</v>
      </c>
    </row>
    <row r="6" spans="1:6" x14ac:dyDescent="0.35">
      <c r="A6" s="10" t="s">
        <v>65</v>
      </c>
      <c r="B6" s="10">
        <v>1</v>
      </c>
      <c r="C6" s="23">
        <v>2</v>
      </c>
    </row>
    <row r="7" spans="1:6" x14ac:dyDescent="0.35">
      <c r="A7" s="10" t="s">
        <v>66</v>
      </c>
      <c r="B7" s="10">
        <v>2</v>
      </c>
      <c r="C7" s="23">
        <v>30</v>
      </c>
    </row>
    <row r="8" spans="1:6" x14ac:dyDescent="0.35">
      <c r="A8" s="10" t="s">
        <v>67</v>
      </c>
      <c r="B8" s="10">
        <v>1</v>
      </c>
      <c r="C8" s="23">
        <v>27</v>
      </c>
    </row>
    <row r="9" spans="1:6" x14ac:dyDescent="0.35">
      <c r="A9" s="10" t="s">
        <v>68</v>
      </c>
      <c r="B9" s="10">
        <v>1</v>
      </c>
      <c r="C9" s="23">
        <v>14</v>
      </c>
    </row>
    <row r="10" spans="1:6" x14ac:dyDescent="0.35">
      <c r="A10" s="10" t="s">
        <v>69</v>
      </c>
      <c r="B10" s="10">
        <v>3</v>
      </c>
      <c r="C10" s="23">
        <v>21</v>
      </c>
    </row>
    <row r="11" spans="1:6" x14ac:dyDescent="0.35">
      <c r="A11" s="10" t="s">
        <v>70</v>
      </c>
      <c r="B11" s="10">
        <v>4</v>
      </c>
      <c r="C11" s="23">
        <v>12</v>
      </c>
    </row>
    <row r="12" spans="1:6" x14ac:dyDescent="0.35">
      <c r="A12" s="10" t="s">
        <v>71</v>
      </c>
      <c r="B12" s="10">
        <v>1</v>
      </c>
      <c r="C12" s="23">
        <v>7</v>
      </c>
    </row>
    <row r="13" spans="1:6" x14ac:dyDescent="0.35">
      <c r="A13" s="10" t="s">
        <v>72</v>
      </c>
      <c r="B13" s="10">
        <v>2</v>
      </c>
      <c r="C13" s="23">
        <v>24</v>
      </c>
    </row>
    <row r="14" spans="1:6" x14ac:dyDescent="0.35">
      <c r="A14" s="10" t="s">
        <v>73</v>
      </c>
      <c r="B14" s="10">
        <v>1</v>
      </c>
      <c r="C14" s="23">
        <v>27</v>
      </c>
    </row>
    <row r="15" spans="1:6" x14ac:dyDescent="0.35">
      <c r="A15" s="10" t="s">
        <v>74</v>
      </c>
      <c r="B15" s="10">
        <v>5</v>
      </c>
      <c r="C15" s="23">
        <v>50</v>
      </c>
    </row>
    <row r="16" spans="1:6" x14ac:dyDescent="0.35">
      <c r="A16" s="10" t="s">
        <v>75</v>
      </c>
      <c r="B16" s="10">
        <v>6</v>
      </c>
      <c r="C16" s="23">
        <v>21</v>
      </c>
    </row>
    <row r="17" spans="1:3" x14ac:dyDescent="0.35">
      <c r="A17" s="10" t="s">
        <v>76</v>
      </c>
      <c r="B17" s="10">
        <v>1</v>
      </c>
      <c r="C17" s="23">
        <v>35</v>
      </c>
    </row>
    <row r="18" spans="1:3" x14ac:dyDescent="0.35">
      <c r="A18" s="10" t="s">
        <v>77</v>
      </c>
      <c r="B18" s="10">
        <v>2</v>
      </c>
      <c r="C18" s="23">
        <v>37</v>
      </c>
    </row>
    <row r="19" spans="1:3" x14ac:dyDescent="0.35">
      <c r="A19" s="10" t="s">
        <v>78</v>
      </c>
      <c r="B19" s="10">
        <v>5</v>
      </c>
      <c r="C19" s="23">
        <v>6</v>
      </c>
    </row>
    <row r="20" spans="1:3" x14ac:dyDescent="0.35">
      <c r="A20" s="10" t="s">
        <v>79</v>
      </c>
      <c r="B20" s="10">
        <v>6</v>
      </c>
      <c r="C20" s="23">
        <v>48</v>
      </c>
    </row>
    <row r="21" spans="1:3" x14ac:dyDescent="0.35">
      <c r="A21" s="10" t="s">
        <v>80</v>
      </c>
      <c r="B21" s="10">
        <v>1</v>
      </c>
      <c r="C21" s="23">
        <v>40</v>
      </c>
    </row>
    <row r="22" spans="1:3" x14ac:dyDescent="0.35">
      <c r="A22" s="10" t="s">
        <v>81</v>
      </c>
      <c r="B22" s="10">
        <v>7</v>
      </c>
      <c r="C22" s="23">
        <v>7</v>
      </c>
    </row>
    <row r="23" spans="1:3" x14ac:dyDescent="0.35">
      <c r="A23" s="10" t="s">
        <v>82</v>
      </c>
      <c r="B23" s="10">
        <v>4</v>
      </c>
      <c r="C23" s="23">
        <v>45</v>
      </c>
    </row>
    <row r="24" spans="1:3" x14ac:dyDescent="0.35">
      <c r="A24" s="10" t="s">
        <v>83</v>
      </c>
      <c r="B24" s="10">
        <v>8</v>
      </c>
      <c r="C24" s="23">
        <v>16</v>
      </c>
    </row>
    <row r="25" spans="1:3" x14ac:dyDescent="0.35">
      <c r="A25" s="10" t="s">
        <v>84</v>
      </c>
      <c r="B25" s="10">
        <v>9</v>
      </c>
      <c r="C25" s="23">
        <v>21</v>
      </c>
    </row>
    <row r="26" spans="1:3" x14ac:dyDescent="0.35">
      <c r="A26" s="10" t="s">
        <v>85</v>
      </c>
      <c r="B26" s="10">
        <v>3</v>
      </c>
      <c r="C26" s="23">
        <v>18</v>
      </c>
    </row>
    <row r="27" spans="1:3" x14ac:dyDescent="0.35">
      <c r="A27" s="10" t="s">
        <v>86</v>
      </c>
      <c r="B27" s="10">
        <v>4</v>
      </c>
      <c r="C27" s="23">
        <v>20</v>
      </c>
    </row>
    <row r="28" spans="1:3" x14ac:dyDescent="0.35">
      <c r="A28" s="10" t="s">
        <v>87</v>
      </c>
      <c r="B28" s="10">
        <v>5</v>
      </c>
      <c r="C28" s="23">
        <v>14</v>
      </c>
    </row>
    <row r="29" spans="1:3" x14ac:dyDescent="0.35">
      <c r="A29" s="10" t="s">
        <v>88</v>
      </c>
      <c r="B29" s="10">
        <v>2</v>
      </c>
      <c r="C29" s="23">
        <v>26</v>
      </c>
    </row>
    <row r="30" spans="1:3" x14ac:dyDescent="0.35">
      <c r="A30" s="10" t="s">
        <v>89</v>
      </c>
      <c r="B30" s="10">
        <v>6</v>
      </c>
      <c r="C30" s="23">
        <v>31</v>
      </c>
    </row>
    <row r="31" spans="1:3" x14ac:dyDescent="0.35">
      <c r="A31" s="10" t="s">
        <v>90</v>
      </c>
      <c r="B31" s="10">
        <v>9</v>
      </c>
      <c r="C31" s="23">
        <v>13</v>
      </c>
    </row>
    <row r="32" spans="1:3" x14ac:dyDescent="0.35">
      <c r="A32" s="10" t="s">
        <v>91</v>
      </c>
      <c r="B32" s="10">
        <v>2</v>
      </c>
      <c r="C32" s="23">
        <v>46</v>
      </c>
    </row>
    <row r="33" spans="1:3" x14ac:dyDescent="0.35">
      <c r="A33" s="10" t="s">
        <v>92</v>
      </c>
      <c r="B33" s="10">
        <v>10</v>
      </c>
      <c r="C33" s="23">
        <v>40</v>
      </c>
    </row>
    <row r="34" spans="1:3" x14ac:dyDescent="0.35">
      <c r="A34" s="10" t="s">
        <v>93</v>
      </c>
      <c r="B34" s="10">
        <v>11</v>
      </c>
      <c r="C34" s="23">
        <v>39</v>
      </c>
    </row>
    <row r="35" spans="1:3" x14ac:dyDescent="0.35">
      <c r="A35" s="10" t="s">
        <v>94</v>
      </c>
      <c r="B35" s="10">
        <v>10</v>
      </c>
      <c r="C35" s="23">
        <v>46</v>
      </c>
    </row>
    <row r="36" spans="1:3" x14ac:dyDescent="0.35">
      <c r="A36" s="10" t="s">
        <v>95</v>
      </c>
      <c r="B36" s="10">
        <v>11</v>
      </c>
      <c r="C36" s="23">
        <v>37</v>
      </c>
    </row>
    <row r="37" spans="1:3" x14ac:dyDescent="0.35">
      <c r="A37" s="10" t="s">
        <v>96</v>
      </c>
      <c r="B37" s="10">
        <v>12</v>
      </c>
      <c r="C37" s="23">
        <v>18</v>
      </c>
    </row>
    <row r="38" spans="1:3" x14ac:dyDescent="0.35">
      <c r="A38" s="10" t="s">
        <v>97</v>
      </c>
      <c r="B38" s="10">
        <v>1</v>
      </c>
      <c r="C38" s="23">
        <v>4</v>
      </c>
    </row>
    <row r="39" spans="1:3" x14ac:dyDescent="0.35">
      <c r="A39" s="10" t="s">
        <v>98</v>
      </c>
      <c r="B39" s="10">
        <v>2</v>
      </c>
      <c r="C39" s="23">
        <v>28</v>
      </c>
    </row>
    <row r="40" spans="1:3" x14ac:dyDescent="0.35">
      <c r="A40" s="10" t="s">
        <v>99</v>
      </c>
      <c r="B40" s="10">
        <v>12</v>
      </c>
      <c r="C40" s="23">
        <v>33</v>
      </c>
    </row>
    <row r="41" spans="1:3" x14ac:dyDescent="0.35">
      <c r="A41" s="10" t="s">
        <v>100</v>
      </c>
      <c r="B41" s="10">
        <v>13</v>
      </c>
      <c r="C41" s="23">
        <v>2</v>
      </c>
    </row>
    <row r="42" spans="1:3" x14ac:dyDescent="0.35">
      <c r="A42" s="10" t="s">
        <v>101</v>
      </c>
      <c r="B42" s="10">
        <v>11</v>
      </c>
      <c r="C42" s="23">
        <v>40</v>
      </c>
    </row>
    <row r="43" spans="1:3" x14ac:dyDescent="0.35">
      <c r="A43" s="10" t="s">
        <v>102</v>
      </c>
      <c r="B43" s="10">
        <v>11</v>
      </c>
      <c r="C43" s="23">
        <v>43</v>
      </c>
    </row>
    <row r="44" spans="1:3" x14ac:dyDescent="0.35">
      <c r="A44" s="10" t="s">
        <v>103</v>
      </c>
      <c r="B44" s="10">
        <v>10</v>
      </c>
      <c r="C44" s="23">
        <v>19</v>
      </c>
    </row>
    <row r="45" spans="1:3" x14ac:dyDescent="0.35">
      <c r="A45" s="10" t="s">
        <v>104</v>
      </c>
      <c r="B45" s="10">
        <v>3</v>
      </c>
      <c r="C45" s="23">
        <v>23</v>
      </c>
    </row>
    <row r="46" spans="1:3" x14ac:dyDescent="0.35">
      <c r="A46" s="10" t="s">
        <v>105</v>
      </c>
      <c r="B46" s="10">
        <v>4</v>
      </c>
      <c r="C46" s="23">
        <v>7</v>
      </c>
    </row>
    <row r="47" spans="1:3" x14ac:dyDescent="0.35">
      <c r="A47" s="10" t="s">
        <v>106</v>
      </c>
      <c r="B47" s="10">
        <v>5</v>
      </c>
      <c r="C47" s="23">
        <v>8</v>
      </c>
    </row>
    <row r="48" spans="1:3" x14ac:dyDescent="0.35">
      <c r="A48" s="10" t="s">
        <v>107</v>
      </c>
      <c r="B48" s="10">
        <v>6</v>
      </c>
      <c r="C48" s="23">
        <v>21</v>
      </c>
    </row>
    <row r="49" spans="1:3" x14ac:dyDescent="0.35">
      <c r="A49" s="10" t="s">
        <v>108</v>
      </c>
      <c r="B49" s="10">
        <v>8</v>
      </c>
      <c r="C49" s="23">
        <v>45</v>
      </c>
    </row>
    <row r="50" spans="1:3" x14ac:dyDescent="0.35">
      <c r="A50" s="10" t="s">
        <v>109</v>
      </c>
      <c r="B50" s="10">
        <v>11</v>
      </c>
      <c r="C50" s="23">
        <v>37</v>
      </c>
    </row>
    <row r="51" spans="1:3" x14ac:dyDescent="0.35">
      <c r="A51" s="10" t="s">
        <v>110</v>
      </c>
      <c r="B51" s="10">
        <v>12</v>
      </c>
      <c r="C51" s="2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Exercise 1 </vt:lpstr>
      <vt:lpstr>Exercise 2</vt:lpstr>
      <vt:lpstr>Exercise 3 </vt:lpstr>
      <vt:lpstr>Exercise 4</vt:lpstr>
      <vt:lpstr>Exercise 5</vt:lpstr>
      <vt:lpstr>Exercise 6</vt:lpstr>
      <vt:lpstr>Exercise 7</vt:lpstr>
      <vt:lpstr>Exercise 8 </vt:lpstr>
      <vt:lpstr>Exercise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Yates</dc:creator>
  <cp:lastModifiedBy>Wendy Yates</cp:lastModifiedBy>
  <dcterms:created xsi:type="dcterms:W3CDTF">2021-06-24T12:39:27Z</dcterms:created>
  <dcterms:modified xsi:type="dcterms:W3CDTF">2022-03-23T12:12:44Z</dcterms:modified>
</cp:coreProperties>
</file>